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080" windowHeight="7950"/>
  </bookViews>
  <sheets>
    <sheet name="上學期收支明細" sheetId="1" r:id="rId1"/>
    <sheet name="Sheet2" sheetId="2" state="hidden" r:id="rId2"/>
    <sheet name="下學期收支明細" sheetId="3" state="hidden" r:id="rId3"/>
    <sheet name="工作表1" sheetId="4" state="hidden" r:id="rId4"/>
    <sheet name="工作表2" sheetId="5" state="hidden" r:id="rId5"/>
    <sheet name="工作表3" sheetId="6" state="hidden" r:id="rId6"/>
    <sheet name="工作表4" sheetId="7" state="hidden" r:id="rId7"/>
  </sheets>
  <definedNames>
    <definedName name="_xlnm.Print_Area" localSheetId="2">下學期收支明細!$A$1:$H$58</definedName>
    <definedName name="_xlnm.Print_Titles">上學期收支明細!$1:$5</definedName>
    <definedName name="Z_73D963BB_7F40_4FDB_8E4D_5916A941C988_.wvu.PrintArea" localSheetId="2" hidden="1">下學期收支明細!$A$1:$H$58</definedName>
    <definedName name="文藻外語大學學生社團收支明細帳">下學期收支明細!$B$1:$H$1</definedName>
    <definedName name="月">下學期收支明細!$B$5:$H$5</definedName>
    <definedName name="年">下學期收支明細!$B$4:$H$4</definedName>
    <definedName name="社團名稱_瑜珈社">下學期收支明細!$B$2:$H$2</definedName>
    <definedName name="登帳期間__105__學年度第_一_學期">下學期收支明細!$B$3:$H$3</definedName>
  </definedNames>
  <calcPr calcId="144525"/>
  <customWorkbookViews>
    <customWorkbookView name="羅以婷 - 個人檢視畫面" guid="{73D963BB-7F40-4FDB-8E4D-5916A941C988}" mergeInterval="0" personalView="1" maximized="1" windowWidth="1596" windowHeight="660" activeSheetId="1"/>
  </customWorkbookViews>
</workbook>
</file>

<file path=xl/calcChain.xml><?xml version="1.0" encoding="utf-8"?>
<calcChain xmlns="http://schemas.openxmlformats.org/spreadsheetml/2006/main">
  <c r="H8" i="1" l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7" i="1"/>
  <c r="F32" i="3" l="1"/>
  <c r="F11" i="3"/>
  <c r="F13" i="3"/>
  <c r="F62" i="1"/>
  <c r="F63" i="1"/>
  <c r="F64" i="1" l="1"/>
  <c r="F31" i="3"/>
  <c r="F33" i="3" s="1"/>
</calcChain>
</file>

<file path=xl/sharedStrings.xml><?xml version="1.0" encoding="utf-8"?>
<sst xmlns="http://schemas.openxmlformats.org/spreadsheetml/2006/main" count="154" uniqueCount="103">
  <si>
    <t>年</t>
    <phoneticPr fontId="2" type="noConversion"/>
  </si>
  <si>
    <t>月</t>
    <phoneticPr fontId="2" type="noConversion"/>
  </si>
  <si>
    <t>日</t>
    <phoneticPr fontId="2" type="noConversion"/>
  </si>
  <si>
    <t>編號</t>
    <phoneticPr fontId="2" type="noConversion"/>
  </si>
  <si>
    <t>活動名稱</t>
    <phoneticPr fontId="2" type="noConversion"/>
  </si>
  <si>
    <t>餘　額</t>
    <phoneticPr fontId="2" type="noConversion"/>
  </si>
  <si>
    <t>內　容　摘　要</t>
    <phoneticPr fontId="2" type="noConversion"/>
  </si>
  <si>
    <t>收入金額</t>
    <phoneticPr fontId="2" type="noConversion"/>
  </si>
  <si>
    <t>支出金額</t>
    <phoneticPr fontId="2" type="noConversion"/>
  </si>
  <si>
    <t>上學期結餘</t>
    <phoneticPr fontId="2" type="noConversion"/>
  </si>
  <si>
    <t>本學期總收入</t>
    <phoneticPr fontId="2" type="noConversion"/>
  </si>
  <si>
    <t>本學期總支出</t>
    <phoneticPr fontId="2" type="noConversion"/>
  </si>
  <si>
    <t>本學期結餘</t>
    <phoneticPr fontId="2" type="noConversion"/>
  </si>
  <si>
    <t>文藻外語大學學生社團收支明細帳</t>
  </si>
  <si>
    <t>社團名稱：瑜珈社</t>
    <phoneticPr fontId="2" type="noConversion"/>
  </si>
  <si>
    <t>登帳期間：　105　　學年度第　一　學期　　　</t>
    <phoneticPr fontId="2" type="noConversion"/>
  </si>
  <si>
    <t>社資</t>
    <phoneticPr fontId="2" type="noConversion"/>
  </si>
  <si>
    <t>影印</t>
    <phoneticPr fontId="2" type="noConversion"/>
  </si>
  <si>
    <t>打印台、防滑資料袋</t>
    <phoneticPr fontId="2" type="noConversion"/>
  </si>
  <si>
    <t>影印</t>
    <phoneticPr fontId="2" type="noConversion"/>
  </si>
  <si>
    <t>徵選、登記</t>
    <phoneticPr fontId="2" type="noConversion"/>
  </si>
  <si>
    <t>資料夾、海報紙、資料袋</t>
    <phoneticPr fontId="2" type="noConversion"/>
  </si>
  <si>
    <t>護貝</t>
    <phoneticPr fontId="2" type="noConversion"/>
  </si>
  <si>
    <t>新生徵選海報</t>
    <phoneticPr fontId="2" type="noConversion"/>
  </si>
  <si>
    <t>資料本</t>
    <phoneticPr fontId="2" type="noConversion"/>
  </si>
  <si>
    <t>光碟</t>
    <phoneticPr fontId="2" type="noConversion"/>
  </si>
  <si>
    <t>社產</t>
    <phoneticPr fontId="2" type="noConversion"/>
  </si>
  <si>
    <t>螢光筆x1、收據本x2</t>
    <phoneticPr fontId="2" type="noConversion"/>
  </si>
  <si>
    <t>雞排x43</t>
    <phoneticPr fontId="2" type="noConversion"/>
  </si>
  <si>
    <t>凍圓x3</t>
    <phoneticPr fontId="2" type="noConversion"/>
  </si>
  <si>
    <t>老師鐘點費</t>
    <phoneticPr fontId="2" type="noConversion"/>
  </si>
  <si>
    <t>社費x21人</t>
    <phoneticPr fontId="2" type="noConversion"/>
  </si>
  <si>
    <t>瑜珈墊x5人</t>
    <phoneticPr fontId="2" type="noConversion"/>
  </si>
  <si>
    <t>社費x2人</t>
    <phoneticPr fontId="2" type="noConversion"/>
  </si>
  <si>
    <t>社費x18人</t>
    <phoneticPr fontId="2" type="noConversion"/>
  </si>
  <si>
    <t>瑜珈墊x7人</t>
    <phoneticPr fontId="2" type="noConversion"/>
  </si>
  <si>
    <t>社資</t>
    <phoneticPr fontId="2" type="noConversion"/>
  </si>
  <si>
    <t>期初大會</t>
    <phoneticPr fontId="2" type="noConversion"/>
  </si>
  <si>
    <t>期末大會</t>
    <phoneticPr fontId="2" type="noConversion"/>
  </si>
  <si>
    <t>徵選</t>
    <phoneticPr fontId="2" type="noConversion"/>
  </si>
  <si>
    <t>研習營宣傳+保險</t>
    <phoneticPr fontId="2" type="noConversion"/>
  </si>
  <si>
    <t>餘額</t>
    <phoneticPr fontId="2" type="noConversion"/>
  </si>
  <si>
    <t>接下頁</t>
    <phoneticPr fontId="2" type="noConversion"/>
  </si>
  <si>
    <t>續下頁</t>
    <phoneticPr fontId="2" type="noConversion"/>
  </si>
  <si>
    <t>文藻外語大學學生社團收支明細帳</t>
    <phoneticPr fontId="2" type="noConversion"/>
  </si>
  <si>
    <t>期初大會</t>
    <phoneticPr fontId="2" type="noConversion"/>
  </si>
  <si>
    <t>炸物套餐x36</t>
    <phoneticPr fontId="2" type="noConversion"/>
  </si>
  <si>
    <t>收據本x2</t>
    <phoneticPr fontId="2" type="noConversion"/>
  </si>
  <si>
    <t>社團記帳</t>
    <phoneticPr fontId="2" type="noConversion"/>
  </si>
  <si>
    <t>瑜珈社期末</t>
    <phoneticPr fontId="2" type="noConversion"/>
  </si>
  <si>
    <t>瑜珈社期初</t>
    <phoneticPr fontId="2" type="noConversion"/>
  </si>
  <si>
    <t>研習營</t>
    <phoneticPr fontId="2" type="noConversion"/>
  </si>
  <si>
    <t>宣傳海報</t>
    <phoneticPr fontId="2" type="noConversion"/>
  </si>
  <si>
    <t>600元/小時x3.5時數</t>
    <phoneticPr fontId="2" type="noConversion"/>
  </si>
  <si>
    <t>瑜珈社期初</t>
    <phoneticPr fontId="2" type="noConversion"/>
  </si>
  <si>
    <t>餅乾x4包、巧克力球x11盒</t>
    <phoneticPr fontId="2" type="noConversion"/>
  </si>
  <si>
    <t>飲品</t>
    <phoneticPr fontId="2" type="noConversion"/>
  </si>
  <si>
    <t>紅豆餅</t>
    <phoneticPr fontId="2" type="noConversion"/>
  </si>
  <si>
    <t>購買瑜珈墊x22個</t>
    <phoneticPr fontId="2" type="noConversion"/>
  </si>
  <si>
    <t>老師鐘點費600/小時x2時數</t>
    <phoneticPr fontId="2" type="noConversion"/>
  </si>
  <si>
    <t>場地租借800元/小時x2時數</t>
    <phoneticPr fontId="2" type="noConversion"/>
  </si>
  <si>
    <t>保險21元/人x26人</t>
    <phoneticPr fontId="2" type="noConversion"/>
  </si>
  <si>
    <t>飲料x46杯</t>
    <phoneticPr fontId="2" type="noConversion"/>
  </si>
  <si>
    <t>購買社服訂金</t>
    <phoneticPr fontId="2" type="noConversion"/>
  </si>
  <si>
    <t>購買社服尾款</t>
    <phoneticPr fontId="2" type="noConversion"/>
  </si>
  <si>
    <t>上學期老師鐘點費</t>
    <phoneticPr fontId="2" type="noConversion"/>
  </si>
  <si>
    <t>飲料x36杯</t>
    <phoneticPr fontId="2" type="noConversion"/>
  </si>
  <si>
    <t>社團記帳</t>
    <phoneticPr fontId="2" type="noConversion"/>
  </si>
  <si>
    <t>購買瑜珈墊x4個</t>
    <phoneticPr fontId="2" type="noConversion"/>
  </si>
  <si>
    <t>保險21元/人x5人</t>
    <phoneticPr fontId="2" type="noConversion"/>
  </si>
  <si>
    <t>百人拳擊有氧PARTY(外校聯合舉辦)</t>
    <phoneticPr fontId="2" type="noConversion"/>
  </si>
  <si>
    <t>600元/小時x8時數+匯款手續費30元</t>
    <phoneticPr fontId="2" type="noConversion"/>
  </si>
  <si>
    <t>600元/小時x1時數</t>
    <phoneticPr fontId="2" type="noConversion"/>
  </si>
  <si>
    <t>600元/小時x1.5時數</t>
    <phoneticPr fontId="2" type="noConversion"/>
  </si>
  <si>
    <t>老師鐘點費</t>
    <phoneticPr fontId="2" type="noConversion"/>
  </si>
  <si>
    <t>老師鐘點費600元/小時x1.5時數</t>
    <phoneticPr fontId="2" type="noConversion"/>
  </si>
  <si>
    <t>600元/小時x2.5時數</t>
    <phoneticPr fontId="2" type="noConversion"/>
  </si>
  <si>
    <t>學生會補助款</t>
    <phoneticPr fontId="2" type="noConversion"/>
  </si>
  <si>
    <t>社費x27</t>
    <phoneticPr fontId="2" type="noConversion"/>
  </si>
  <si>
    <t>社費x15</t>
    <phoneticPr fontId="2" type="noConversion"/>
  </si>
  <si>
    <t>開戶印章1個</t>
    <phoneticPr fontId="2" type="noConversion"/>
  </si>
  <si>
    <t>雙人瑜珈</t>
  </si>
  <si>
    <t>企劃書、申請表1元/張x30張</t>
    <phoneticPr fontId="2" type="noConversion"/>
  </si>
  <si>
    <t>問卷1元/張x15張</t>
    <phoneticPr fontId="2" type="noConversion"/>
  </si>
  <si>
    <t>雙人瑜珈</t>
    <phoneticPr fontId="2" type="noConversion"/>
  </si>
  <si>
    <t>車票</t>
    <phoneticPr fontId="2" type="noConversion"/>
  </si>
  <si>
    <t>飲料</t>
    <phoneticPr fontId="2" type="noConversion"/>
  </si>
  <si>
    <t>瑜珈墊x4人</t>
    <phoneticPr fontId="2" type="noConversion"/>
  </si>
  <si>
    <t>程傅婷老師退還張惠婷老師的鐘點費</t>
    <phoneticPr fontId="2" type="noConversion"/>
  </si>
  <si>
    <t>接下頁</t>
    <phoneticPr fontId="2" type="noConversion"/>
  </si>
  <si>
    <t>續下頁</t>
    <phoneticPr fontId="2" type="noConversion"/>
  </si>
  <si>
    <t>瑜珈社期末</t>
    <phoneticPr fontId="2" type="noConversion"/>
  </si>
  <si>
    <t>招牌雙芋仙草/豆花/地瓜泥x43</t>
    <phoneticPr fontId="2" type="noConversion"/>
  </si>
  <si>
    <t>登帳期間：　105　　學年度第　二　學期　　　</t>
    <phoneticPr fontId="2" type="noConversion"/>
  </si>
  <si>
    <t>社費x9</t>
    <phoneticPr fontId="2" type="noConversion"/>
  </si>
  <si>
    <t>影印</t>
    <phoneticPr fontId="2" type="noConversion"/>
  </si>
  <si>
    <t>影印</t>
    <phoneticPr fontId="2" type="noConversion"/>
  </si>
  <si>
    <t>研習營</t>
    <phoneticPr fontId="2" type="noConversion"/>
  </si>
  <si>
    <t>收據本x1</t>
    <phoneticPr fontId="2" type="noConversion"/>
  </si>
  <si>
    <t>社費x15人</t>
    <phoneticPr fontId="2" type="noConversion"/>
  </si>
  <si>
    <t>瑜珈墊x6人</t>
    <phoneticPr fontId="2" type="noConversion"/>
  </si>
  <si>
    <t>社服x2人</t>
    <phoneticPr fontId="2" type="noConversion"/>
  </si>
  <si>
    <t>社服x10人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</si>
</sst>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0" fillId="0" borderId="0" xfId="0" applyNumberFormat="1" applyBorder="1"/>
    <xf numFmtId="0" fontId="6" fillId="0" borderId="0" xfId="0" applyFont="1" applyFill="1" applyBorder="1" applyAlignment="1">
      <alignment vertical="center"/>
    </xf>
    <xf numFmtId="6" fontId="0" fillId="0" borderId="0" xfId="0" applyNumberFormat="1"/>
    <xf numFmtId="6" fontId="0" fillId="0" borderId="0" xfId="0" applyNumberFormat="1" applyFont="1"/>
    <xf numFmtId="0" fontId="0" fillId="0" borderId="2" xfId="0" applyBorder="1"/>
    <xf numFmtId="6" fontId="0" fillId="0" borderId="2" xfId="0" applyNumberFormat="1" applyBorder="1"/>
    <xf numFmtId="0" fontId="0" fillId="0" borderId="1" xfId="0" applyBorder="1"/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41" fontId="6" fillId="0" borderId="1" xfId="1" applyNumberFormat="1" applyFont="1" applyBorder="1" applyAlignment="1" applyProtection="1">
      <alignment vertical="center"/>
    </xf>
    <xf numFmtId="0" fontId="0" fillId="0" borderId="0" xfId="0" applyProtection="1"/>
    <xf numFmtId="41" fontId="0" fillId="0" borderId="0" xfId="0" applyNumberFormat="1" applyProtection="1"/>
    <xf numFmtId="0" fontId="6" fillId="0" borderId="0" xfId="0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0" xfId="0" applyFont="1" applyBorder="1" applyAlignment="1" applyProtection="1">
      <alignment vertical="center"/>
    </xf>
    <xf numFmtId="41" fontId="6" fillId="0" borderId="0" xfId="1" applyNumberFormat="1" applyFont="1" applyBorder="1" applyAlignment="1" applyProtection="1">
      <alignment vertical="center"/>
    </xf>
    <xf numFmtId="0" fontId="0" fillId="0" borderId="0" xfId="0" applyBorder="1" applyProtection="1"/>
    <xf numFmtId="41" fontId="0" fillId="0" borderId="0" xfId="0" applyNumberFormat="1" applyBorder="1" applyProtection="1"/>
    <xf numFmtId="0" fontId="6" fillId="0" borderId="5" xfId="0" applyFont="1" applyBorder="1" applyAlignment="1" applyProtection="1">
      <alignment vertical="center"/>
    </xf>
    <xf numFmtId="41" fontId="6" fillId="0" borderId="5" xfId="1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41" fontId="6" fillId="0" borderId="3" xfId="1" applyNumberFormat="1" applyFont="1" applyBorder="1" applyAlignment="1" applyProtection="1">
      <alignment horizontal="center" vertical="center"/>
    </xf>
    <xf numFmtId="41" fontId="6" fillId="0" borderId="4" xfId="1" applyNumberFormat="1" applyFont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37A8894-EEAD-45CC-9EF3-77E49FF2D83C}" diskRevisions="1" revisionId="613" version="6">
  <header guid="{E4B11CE7-B9D1-4955-AA2C-994991FB3E61}" dateTime="2017-06-07T22:24:04" maxSheetId="8" userName="羅以婷" r:id="rId1" minRId="266" maxRId="286">
    <sheetIdMap count="7">
      <sheetId val="1"/>
      <sheetId val="2"/>
      <sheetId val="3"/>
      <sheetId val="4"/>
      <sheetId val="5"/>
      <sheetId val="6"/>
      <sheetId val="7"/>
    </sheetIdMap>
  </header>
  <header guid="{E01BED36-A61A-44E2-A204-7F09B6B6934A}" dateTime="2017-06-07T22:26:03" maxSheetId="8" userName="羅以婷" r:id="rId2" minRId="287" maxRId="291">
    <sheetIdMap count="7">
      <sheetId val="1"/>
      <sheetId val="2"/>
      <sheetId val="3"/>
      <sheetId val="4"/>
      <sheetId val="5"/>
      <sheetId val="6"/>
      <sheetId val="7"/>
    </sheetIdMap>
  </header>
  <header guid="{482016F1-98AD-4175-B4EB-3594DD02C8F8}" dateTime="2017-06-08T00:06:32" maxSheetId="8" userName="羅以婷" r:id="rId3" minRId="292" maxRId="390">
    <sheetIdMap count="7">
      <sheetId val="1"/>
      <sheetId val="2"/>
      <sheetId val="3"/>
      <sheetId val="4"/>
      <sheetId val="5"/>
      <sheetId val="6"/>
      <sheetId val="7"/>
    </sheetIdMap>
  </header>
  <header guid="{24EC012B-0B8C-4B99-821B-5644149A06C6}" dateTime="2017-06-08T00:13:52" maxSheetId="8" userName="羅以婷" r:id="rId4" minRId="391" maxRId="403">
    <sheetIdMap count="7">
      <sheetId val="1"/>
      <sheetId val="2"/>
      <sheetId val="3"/>
      <sheetId val="4"/>
      <sheetId val="5"/>
      <sheetId val="6"/>
      <sheetId val="7"/>
    </sheetIdMap>
  </header>
  <header guid="{DE3978FD-E252-4035-B8CD-F99169223A38}" dateTime="2017-06-08T00:24:54" maxSheetId="8" userName="羅以婷" r:id="rId5" minRId="404" maxRId="430">
    <sheetIdMap count="7">
      <sheetId val="1"/>
      <sheetId val="2"/>
      <sheetId val="3"/>
      <sheetId val="4"/>
      <sheetId val="5"/>
      <sheetId val="6"/>
      <sheetId val="7"/>
    </sheetIdMap>
  </header>
  <header guid="{C98C858A-82E1-4B82-969C-B8E60C906606}" dateTime="2017-06-08T00:25:21" maxSheetId="8" userName="羅以婷" r:id="rId6" minRId="432">
    <sheetIdMap count="7">
      <sheetId val="1"/>
      <sheetId val="2"/>
      <sheetId val="3"/>
      <sheetId val="4"/>
      <sheetId val="5"/>
      <sheetId val="6"/>
      <sheetId val="7"/>
    </sheetIdMap>
  </header>
  <header guid="{A3735F5B-6C17-4A95-B9F0-9EA2C5EA9A19}" dateTime="2017-06-14T09:54:58" maxSheetId="8" userName="羅以婷" r:id="rId7" minRId="433" maxRId="441">
    <sheetIdMap count="7">
      <sheetId val="1"/>
      <sheetId val="2"/>
      <sheetId val="3"/>
      <sheetId val="4"/>
      <sheetId val="5"/>
      <sheetId val="6"/>
      <sheetId val="7"/>
    </sheetIdMap>
  </header>
  <header guid="{692CFD03-D16C-4592-9D14-8E6FA03FFF49}" dateTime="2017-06-14T09:55:26" maxSheetId="8" userName="羅以婷" r:id="rId8" minRId="442" maxRId="443">
    <sheetIdMap count="7">
      <sheetId val="1"/>
      <sheetId val="2"/>
      <sheetId val="3"/>
      <sheetId val="4"/>
      <sheetId val="5"/>
      <sheetId val="6"/>
      <sheetId val="7"/>
    </sheetIdMap>
  </header>
  <header guid="{F83792FA-1CF3-457D-81D1-18DFA1A4A7A7}" dateTime="2017-06-14T09:56:56" maxSheetId="8" userName="羅以婷" r:id="rId9">
    <sheetIdMap count="7">
      <sheetId val="1"/>
      <sheetId val="2"/>
      <sheetId val="3"/>
      <sheetId val="4"/>
      <sheetId val="5"/>
      <sheetId val="6"/>
      <sheetId val="7"/>
    </sheetIdMap>
  </header>
  <header guid="{58FC02D4-8C0E-49B8-9CCE-47E52069D6BE}" dateTime="2017-06-14T10:01:36" maxSheetId="8" userName="羅以婷" r:id="rId10" minRId="444" maxRId="451">
    <sheetIdMap count="7">
      <sheetId val="1"/>
      <sheetId val="2"/>
      <sheetId val="3"/>
      <sheetId val="4"/>
      <sheetId val="5"/>
      <sheetId val="6"/>
      <sheetId val="7"/>
    </sheetIdMap>
  </header>
  <header guid="{25EB00AD-CA09-4951-860B-D7D8A1C269AE}" dateTime="2017-06-14T17:32:52" maxSheetId="8" userName="羅以婷" r:id="rId11">
    <sheetIdMap count="7">
      <sheetId val="1"/>
      <sheetId val="2"/>
      <sheetId val="3"/>
      <sheetId val="4"/>
      <sheetId val="5"/>
      <sheetId val="6"/>
      <sheetId val="7"/>
    </sheetIdMap>
  </header>
  <header guid="{68F3F257-DAE6-424E-A2C0-09759E13C1A6}" dateTime="2017-06-16T18:24:56" maxSheetId="8" userName="羅以婷" r:id="rId12" minRId="452">
    <sheetIdMap count="7">
      <sheetId val="1"/>
      <sheetId val="2"/>
      <sheetId val="3"/>
      <sheetId val="4"/>
      <sheetId val="5"/>
      <sheetId val="6"/>
      <sheetId val="7"/>
    </sheetIdMap>
  </header>
  <header guid="{E26D2085-26D7-4F0C-A3D7-86E4608DFCBA}" dateTime="2017-06-18T00:51:22" maxSheetId="8" userName="羅以婷" r:id="rId13" minRId="453" maxRId="604">
    <sheetIdMap count="7">
      <sheetId val="1"/>
      <sheetId val="2"/>
      <sheetId val="3"/>
      <sheetId val="4"/>
      <sheetId val="5"/>
      <sheetId val="6"/>
      <sheetId val="7"/>
    </sheetIdMap>
  </header>
  <header guid="{2AB843A6-2A61-4D1F-93FD-F37C4C01B976}" dateTime="2017-06-18T00:51:40" maxSheetId="8" userName="羅以婷" r:id="rId14" minRId="606">
    <sheetIdMap count="7">
      <sheetId val="1"/>
      <sheetId val="2"/>
      <sheetId val="3"/>
      <sheetId val="4"/>
      <sheetId val="5"/>
      <sheetId val="6"/>
      <sheetId val="7"/>
    </sheetIdMap>
  </header>
  <header guid="{9BA1B11A-6406-43C5-8C57-0124DF8EB6B9}" dateTime="2017-06-18T02:43:45" maxSheetId="8" userName="羅以婷" r:id="rId15" minRId="607" maxRId="608">
    <sheetIdMap count="7">
      <sheetId val="1"/>
      <sheetId val="2"/>
      <sheetId val="3"/>
      <sheetId val="4"/>
      <sheetId val="5"/>
      <sheetId val="6"/>
      <sheetId val="7"/>
    </sheetIdMap>
  </header>
  <header guid="{E37A8894-EEAD-45CC-9EF3-77E49FF2D83C}" dateTime="2017-06-18T02:53:15" maxSheetId="8" userName="羅以婷" r:id="rId16" minRId="609" maxRId="613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" sId="3">
    <nc r="E10" t="inlineStr">
      <is>
        <t xml:space="preserve"> </t>
        <phoneticPr fontId="0" type="noConversion"/>
      </is>
    </nc>
  </rcc>
  <rrc rId="267" sId="1" ref="A57:XFD57" action="insertRow"/>
  <rcc rId="268" sId="1">
    <nc r="C57">
      <v>40</v>
    </nc>
  </rcc>
  <rcc rId="269" sId="1">
    <oc r="D56" t="inlineStr">
      <is>
        <t>老師鐘點費</t>
        <phoneticPr fontId="0" type="noConversion"/>
      </is>
    </oc>
    <nc r="D56" t="inlineStr">
      <is>
        <t>研習營</t>
        <phoneticPr fontId="0" type="noConversion"/>
      </is>
    </nc>
  </rcc>
  <rcc rId="270" sId="1">
    <oc r="D48" t="inlineStr">
      <is>
        <t>研習營宣傳</t>
        <phoneticPr fontId="0" type="noConversion"/>
      </is>
    </oc>
    <nc r="D48" t="inlineStr">
      <is>
        <t>研習營</t>
        <phoneticPr fontId="0" type="noConversion"/>
      </is>
    </nc>
  </rcc>
  <rcc rId="271" sId="1">
    <oc r="E48" t="inlineStr">
      <is>
        <t>海報</t>
        <phoneticPr fontId="0" type="noConversion"/>
      </is>
    </oc>
    <nc r="E48" t="inlineStr">
      <is>
        <t>宣傳海報</t>
        <phoneticPr fontId="0" type="noConversion"/>
      </is>
    </nc>
  </rcc>
  <rcc rId="272" sId="1">
    <nc r="A33">
      <v>10</v>
    </nc>
  </rcc>
  <rcc rId="273" sId="1">
    <oc r="D34" t="inlineStr">
      <is>
        <t>社產</t>
        <phoneticPr fontId="0" type="noConversion"/>
      </is>
    </oc>
    <nc r="D34" t="inlineStr">
      <is>
        <t>社團記帳</t>
        <phoneticPr fontId="0" type="noConversion"/>
      </is>
    </nc>
  </rcc>
  <rcc rId="274" sId="1">
    <nc r="D38" t="inlineStr">
      <is>
        <t>社團記帳</t>
        <phoneticPr fontId="0" type="noConversion"/>
      </is>
    </nc>
  </rcc>
  <rcc rId="275" sId="1">
    <nc r="D41" t="inlineStr">
      <is>
        <t>社團記帳</t>
        <phoneticPr fontId="0" type="noConversion"/>
      </is>
    </nc>
  </rcc>
  <rcc rId="276" sId="1">
    <nc r="D45" t="inlineStr">
      <is>
        <t>社團記帳</t>
        <phoneticPr fontId="0" type="noConversion"/>
      </is>
    </nc>
  </rcc>
  <rcc rId="277" sId="1">
    <nc r="D54" t="inlineStr">
      <is>
        <t>社團記帳</t>
        <phoneticPr fontId="0" type="noConversion"/>
      </is>
    </nc>
  </rcc>
  <rcc rId="278" sId="1">
    <nc r="D44" t="inlineStr">
      <is>
        <t>老師鐘點費</t>
        <phoneticPr fontId="0" type="noConversion"/>
      </is>
    </nc>
  </rcc>
  <rcc rId="279" sId="1">
    <oc r="E44" t="inlineStr">
      <is>
        <t>老師鐘點費</t>
        <phoneticPr fontId="0" type="noConversion"/>
      </is>
    </oc>
    <nc r="E44" t="inlineStr">
      <is>
        <t>600元/小時x3.5時數</t>
        <phoneticPr fontId="0" type="noConversion"/>
      </is>
    </nc>
  </rcc>
  <rcc rId="280" sId="1">
    <oc r="D43" t="inlineStr">
      <is>
        <t>瑜珈社期初</t>
        <phoneticPr fontId="0" type="noConversion"/>
      </is>
    </oc>
    <nc r="D43" t="inlineStr">
      <is>
        <t>瑜珈社期初</t>
        <phoneticPr fontId="0" type="noConversion"/>
      </is>
    </nc>
  </rcc>
  <rcc rId="281" sId="1">
    <oc r="D36" t="inlineStr">
      <is>
        <t>期初大會</t>
        <phoneticPr fontId="0" type="noConversion"/>
      </is>
    </oc>
    <nc r="D36" t="inlineStr">
      <is>
        <t>瑜珈社期初</t>
        <phoneticPr fontId="0" type="noConversion"/>
      </is>
    </nc>
  </rcc>
  <rcc rId="282" sId="1">
    <oc r="E49" t="inlineStr">
      <is>
        <t>保險x26</t>
        <phoneticPr fontId="0" type="noConversion"/>
      </is>
    </oc>
    <nc r="E49" t="inlineStr">
      <is>
        <t>保險21元/人x26人</t>
        <phoneticPr fontId="0" type="noConversion"/>
      </is>
    </nc>
  </rcc>
  <rcc rId="283" sId="1">
    <oc r="E51" t="inlineStr">
      <is>
        <t>餅乾x4包、巧克力球x11</t>
        <phoneticPr fontId="0" type="noConversion"/>
      </is>
    </oc>
    <nc r="E51" t="inlineStr">
      <is>
        <t>餅乾x4包、巧克力球x11盒</t>
        <phoneticPr fontId="0" type="noConversion"/>
      </is>
    </nc>
  </rcc>
  <rcc rId="284" sId="1">
    <oc r="E53" t="inlineStr">
      <is>
        <t>飲料x29</t>
        <phoneticPr fontId="0" type="noConversion"/>
      </is>
    </oc>
    <nc r="E53" t="inlineStr">
      <is>
        <t>飲品</t>
        <phoneticPr fontId="0" type="noConversion"/>
      </is>
    </nc>
  </rcc>
  <rcc rId="285" sId="1">
    <oc r="E55" t="inlineStr">
      <is>
        <t>紅豆餅x57</t>
        <phoneticPr fontId="0" type="noConversion"/>
      </is>
    </oc>
    <nc r="E55" t="inlineStr">
      <is>
        <t>紅豆餅</t>
        <phoneticPr fontId="0" type="noConversion"/>
      </is>
    </nc>
  </rcc>
  <rcc rId="286" sId="1">
    <oc r="E45" t="inlineStr">
      <is>
        <t>瑜珈墊x22</t>
        <phoneticPr fontId="0" type="noConversion"/>
      </is>
    </oc>
    <nc r="E45" t="inlineStr">
      <is>
        <t>購買瑜珈墊x22個</t>
        <phoneticPr fontId="0" type="noConversion"/>
      </is>
    </nc>
  </rcc>
  <rcv guid="{73D963BB-7F40-4FDB-8E4D-5916A941C988}" action="delete"/>
  <rcv guid="{73D963BB-7F40-4FDB-8E4D-5916A941C98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4" sId="3" ref="A27:XFD27" action="insertRow"/>
  <rm rId="445" sheetId="3" source="A29:IV29" destination="A27:IV27" sourceSheetId="3">
    <rfmt sheetId="3" xfDxf="1" sqref="A27:IV27" start="0" length="0">
      <dxf/>
    </rfmt>
    <rfmt sheetId="3" sqref="A27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27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27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27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27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27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27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H27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446" sId="3" ref="A29:XFD29" action="deleteRow">
    <rfmt sheetId="3" xfDxf="1" sqref="A29:IV29" start="0" length="0">
      <dxf/>
    </rfmt>
    <rfmt sheetId="3" sqref="F29" start="0" length="0">
      <dxf>
        <numFmt numFmtId="33" formatCode="_-* #,##0_-;\-* #,##0_-;_-* &quot;-&quot;_-;_-@_-"/>
      </dxf>
    </rfmt>
    <rfmt sheetId="3" sqref="G29" start="0" length="0">
      <dxf>
        <numFmt numFmtId="33" formatCode="_-* #,##0_-;\-* #,##0_-;_-* &quot;-&quot;_-;_-@_-"/>
      </dxf>
    </rfmt>
    <rfmt sheetId="3" sqref="H29" start="0" length="0">
      <dxf>
        <numFmt numFmtId="33" formatCode="_-* #,##0_-;\-* #,##0_-;_-* &quot;-&quot;_-;_-@_-"/>
      </dxf>
    </rfmt>
  </rrc>
  <rrc rId="447" sId="3" ref="A28:XFD28" action="insertRow"/>
  <rrc rId="448" sId="3" ref="A28:XFD28" action="insertRow"/>
  <rm rId="449" sheetId="3" source="A31:IV31" destination="A28:IV28" sourceSheetId="3">
    <rfmt sheetId="3" xfDxf="1" sqref="A28:IV28" start="0" length="0">
      <dxf/>
    </rfmt>
    <rfmt sheetId="3" sqref="A28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28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28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28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28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28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28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H28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450" sId="3" ref="A31:XFD31" action="deleteRow">
    <rfmt sheetId="3" xfDxf="1" sqref="A31:IV31" start="0" length="0">
      <dxf/>
    </rfmt>
    <rfmt sheetId="3" sqref="F31" start="0" length="0">
      <dxf>
        <numFmt numFmtId="33" formatCode="_-* #,##0_-;\-* #,##0_-;_-* &quot;-&quot;_-;_-@_-"/>
      </dxf>
    </rfmt>
    <rfmt sheetId="3" sqref="G31" start="0" length="0">
      <dxf>
        <numFmt numFmtId="33" formatCode="_-* #,##0_-;\-* #,##0_-;_-* &quot;-&quot;_-;_-@_-"/>
      </dxf>
    </rfmt>
    <rfmt sheetId="3" sqref="H31" start="0" length="0">
      <dxf>
        <numFmt numFmtId="33" formatCode="_-* #,##0_-;\-* #,##0_-;_-* &quot;-&quot;_-;_-@_-"/>
      </dxf>
    </rfmt>
  </rrc>
  <rrc rId="451" sId="3" ref="A29:XFD29" action="deleteRow">
    <rfmt sheetId="3" xfDxf="1" sqref="A29:IV29" start="0" length="0">
      <dxf/>
    </rfmt>
    <rfmt sheetId="3" sqref="A29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29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29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29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29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29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29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H29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73D963BB-7F40-4FDB-8E4D-5916A941C988}" action="delete"/>
  <rcv guid="{73D963BB-7F40-4FDB-8E4D-5916A941C98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D963BB-7F40-4FDB-8E4D-5916A941C988}" action="delete"/>
  <rcv guid="{73D963BB-7F40-4FDB-8E4D-5916A941C988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2" sId="1">
    <nc r="D28" t="inlineStr">
      <is>
        <t>徵選、登記</t>
        <phoneticPr fontId="0" type="noConversion"/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3" sId="1" numFmtId="34">
    <oc r="G18">
      <v>65</v>
    </oc>
    <nc r="G18">
      <v>105</v>
    </nc>
  </rcc>
  <rcc rId="454" sId="1">
    <oc r="D20" t="inlineStr">
      <is>
        <t>社資</t>
        <phoneticPr fontId="0" type="noConversion"/>
      </is>
    </oc>
    <nc r="D20" t="inlineStr">
      <is>
        <t>徵選、登記</t>
        <phoneticPr fontId="0" type="noConversion"/>
      </is>
    </nc>
  </rcc>
  <rcc rId="455" sId="1">
    <nc r="B33">
      <v>1</v>
    </nc>
  </rcc>
  <rcc rId="456" sId="1">
    <nc r="B34">
      <v>4</v>
    </nc>
  </rcc>
  <rcc rId="457" sId="1">
    <oc r="B35">
      <v>4</v>
    </oc>
    <nc r="B35"/>
  </rcc>
  <rcc rId="458" sId="1">
    <nc r="J45">
      <v>0</v>
    </nc>
  </rcc>
  <rcc rId="459" sId="1" numFmtId="34">
    <oc r="G10">
      <v>92</v>
    </oc>
    <nc r="G10">
      <v>70</v>
    </nc>
  </rcc>
  <rrc rId="460" sId="1" ref="A11:XFD11" action="insertRow"/>
  <rcc rId="461" sId="1">
    <nc r="E11" t="inlineStr">
      <is>
        <t>影印</t>
        <phoneticPr fontId="0" type="noConversion"/>
      </is>
    </nc>
  </rcc>
  <rcc rId="462" sId="1" numFmtId="34">
    <nc r="G11">
      <v>22</v>
    </nc>
  </rcc>
  <rcc rId="463" sId="1">
    <nc r="C11">
      <v>5</v>
    </nc>
  </rcc>
  <rcc rId="464" sId="1">
    <oc r="C12">
      <v>5</v>
    </oc>
    <nc r="C12">
      <v>6</v>
    </nc>
  </rcc>
  <rcc rId="465" sId="1">
    <oc r="C13">
      <v>6</v>
    </oc>
    <nc r="C13">
      <v>7</v>
    </nc>
  </rcc>
  <rcc rId="466" sId="1">
    <oc r="C14">
      <v>7</v>
    </oc>
    <nc r="C14">
      <v>8</v>
    </nc>
  </rcc>
  <rcc rId="467" sId="1">
    <oc r="C15">
      <v>8</v>
    </oc>
    <nc r="C15">
      <v>9</v>
    </nc>
  </rcc>
  <rcc rId="468" sId="1">
    <oc r="C16">
      <v>9</v>
    </oc>
    <nc r="C16">
      <v>10</v>
    </nc>
  </rcc>
  <rcc rId="469" sId="1">
    <oc r="C17">
      <v>10</v>
    </oc>
    <nc r="C17">
      <v>11</v>
    </nc>
  </rcc>
  <rcc rId="470" sId="1">
    <oc r="C18">
      <v>11</v>
    </oc>
    <nc r="C18">
      <v>12</v>
    </nc>
  </rcc>
  <rcc rId="471" sId="1">
    <oc r="C19">
      <v>12</v>
    </oc>
    <nc r="C19">
      <v>13</v>
    </nc>
  </rcc>
  <rcc rId="472" sId="1">
    <oc r="C20">
      <v>13</v>
    </oc>
    <nc r="C20">
      <v>14</v>
    </nc>
  </rcc>
  <rcc rId="473" sId="1">
    <oc r="C21">
      <v>14</v>
    </oc>
    <nc r="C21">
      <v>15</v>
    </nc>
  </rcc>
  <rcc rId="474" sId="1">
    <oc r="C22">
      <v>15</v>
    </oc>
    <nc r="C22">
      <v>16</v>
    </nc>
  </rcc>
  <rcc rId="475" sId="1">
    <oc r="C23">
      <v>16</v>
    </oc>
    <nc r="C23">
      <v>17</v>
    </nc>
  </rcc>
  <rcc rId="476" sId="1" numFmtId="34">
    <oc r="G22">
      <v>80</v>
    </oc>
    <nc r="G22">
      <v>20</v>
    </nc>
  </rcc>
  <rcc rId="477" sId="1" numFmtId="34">
    <oc r="G23">
      <v>24</v>
    </oc>
    <nc r="G23">
      <v>80</v>
    </nc>
  </rcc>
  <rcc rId="478" sId="1">
    <oc r="E22" t="inlineStr">
      <is>
        <t>影印</t>
        <phoneticPr fontId="0" type="noConversion"/>
      </is>
    </oc>
    <nc r="E22" t="inlineStr">
      <is>
        <t>影印</t>
        <phoneticPr fontId="0" type="noConversion"/>
      </is>
    </nc>
  </rcc>
  <rcc rId="479" sId="1">
    <oc r="B22">
      <v>20</v>
    </oc>
    <nc r="B22"/>
  </rcc>
  <rcc rId="480" sId="1">
    <oc r="B23">
      <v>22</v>
    </oc>
    <nc r="B23">
      <v>20</v>
    </nc>
  </rcc>
  <rrc rId="481" sId="1" ref="A26:XFD26" action="insertRow"/>
  <rcc rId="482" sId="1">
    <nc r="B26">
      <v>2</v>
    </nc>
  </rcc>
  <rrc rId="483" sId="1" ref="A26:XFD26" action="deleteRow">
    <rfmt sheetId="1" xfDxf="1" sqref="A26:XFD26" start="0" length="0"/>
    <rfmt sheetId="1" sqref="A26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6">
        <v>2</v>
      </nc>
      <n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6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6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26" start="0" length="0">
      <dxf>
        <font>
          <sz val="12"/>
          <color auto="1"/>
          <name val="標楷體"/>
          <scheme val="none"/>
        </font>
        <numFmt numFmtId="176" formatCode="_-* #,##0_-;\-* #,##0_-;_-* &quot;-&quot;??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6" start="0" length="0">
      <dxf>
        <font>
          <sz val="12"/>
          <color auto="1"/>
          <name val="標楷體"/>
          <scheme val="none"/>
        </font>
        <numFmt numFmtId="176" formatCode="_-* #,##0_-;\-* #,##0_-;_-* &quot;-&quot;??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26" start="0" length="0">
      <dxf>
        <font>
          <sz val="12"/>
          <color auto="1"/>
          <name val="標楷體"/>
          <scheme val="none"/>
        </font>
        <numFmt numFmtId="176" formatCode="_-* #,##0_-;\-* #,##0_-;_-* &quot;-&quot;??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" sId="1" ref="A24:XFD24" action="insertRow"/>
  <rcc rId="485" sId="1">
    <nc r="B24">
      <v>22</v>
    </nc>
  </rcc>
  <rcc rId="486" sId="1">
    <nc r="E24" t="inlineStr">
      <is>
        <t>影印</t>
        <phoneticPr fontId="0" type="noConversion"/>
      </is>
    </nc>
  </rcc>
  <rcc rId="487" sId="1" numFmtId="34">
    <nc r="G24">
      <v>24</v>
    </nc>
  </rcc>
  <rcc rId="488" sId="1">
    <nc r="C24">
      <v>18</v>
    </nc>
  </rcc>
  <rcc rId="489" sId="1">
    <oc r="C27">
      <v>17</v>
    </oc>
    <nc r="C27">
      <v>19</v>
    </nc>
  </rcc>
  <rrc rId="490" sId="1" ref="A28:XFD28" action="insertRow"/>
  <rcc rId="491" sId="1">
    <nc r="C28">
      <v>20</v>
    </nc>
  </rcc>
  <rcc rId="492" sId="1">
    <oc r="C29">
      <v>18</v>
    </oc>
    <nc r="C29">
      <v>21</v>
    </nc>
  </rcc>
  <rcc rId="493" sId="1">
    <oc r="C30">
      <v>19</v>
    </oc>
    <nc r="C30">
      <v>22</v>
    </nc>
  </rcc>
  <rcc rId="494" sId="1">
    <oc r="C31">
      <v>20</v>
    </oc>
    <nc r="C31">
      <v>23</v>
    </nc>
  </rcc>
  <rcc rId="495" sId="1">
    <oc r="C32">
      <v>21</v>
    </oc>
    <nc r="C32">
      <v>24</v>
    </nc>
  </rcc>
  <rcc rId="496" sId="1">
    <oc r="C33">
      <v>22</v>
    </oc>
    <nc r="C33">
      <v>25</v>
    </nc>
  </rcc>
  <rcc rId="497" sId="1">
    <oc r="D29" t="inlineStr">
      <is>
        <t>社資</t>
        <phoneticPr fontId="0" type="noConversion"/>
      </is>
    </oc>
    <nc r="D29"/>
  </rcc>
  <rcc rId="498" sId="1">
    <oc r="D30" t="inlineStr">
      <is>
        <t>社資</t>
        <phoneticPr fontId="0" type="noConversion"/>
      </is>
    </oc>
    <nc r="D30"/>
  </rcc>
  <rcc rId="499" sId="1">
    <nc r="E28" t="inlineStr">
      <is>
        <t>影印</t>
        <phoneticPr fontId="0" type="noConversion"/>
      </is>
    </nc>
  </rcc>
  <rcc rId="500" sId="1" numFmtId="34">
    <oc r="G27">
      <v>642</v>
    </oc>
    <nc r="G27">
      <v>162</v>
    </nc>
  </rcc>
  <rcc rId="501" sId="1" numFmtId="34">
    <nc r="G28">
      <v>480</v>
    </nc>
  </rcc>
  <rcc rId="502" sId="1">
    <oc r="B30">
      <v>30</v>
    </oc>
    <nc r="B30"/>
  </rcc>
  <rcc rId="503" sId="1">
    <nc r="B31">
      <v>30</v>
    </nc>
  </rcc>
  <rcc rId="504" sId="1">
    <oc r="C36">
      <v>23</v>
    </oc>
    <nc r="C36">
      <v>26</v>
    </nc>
  </rcc>
  <rcc rId="505" sId="1">
    <oc r="C37">
      <v>24</v>
    </oc>
    <nc r="C37">
      <v>27</v>
    </nc>
  </rcc>
  <rcc rId="506" sId="1">
    <oc r="C39">
      <v>25</v>
    </oc>
    <nc r="C39">
      <v>28</v>
    </nc>
  </rcc>
  <rcc rId="507" sId="1">
    <oc r="C40">
      <v>26</v>
    </oc>
    <nc r="C40">
      <v>29</v>
    </nc>
  </rcc>
  <rrc rId="508" sId="1" ref="A46:XFD46" action="insertRow"/>
  <rcc rId="509" sId="1">
    <nc r="C46">
      <v>30</v>
    </nc>
  </rcc>
  <rcc rId="510" sId="1">
    <nc r="D46" t="inlineStr">
      <is>
        <t>老師鐘點費</t>
        <phoneticPr fontId="0" type="noConversion"/>
      </is>
    </nc>
  </rcc>
  <rcc rId="511" sId="1">
    <nc r="E46" t="inlineStr">
      <is>
        <t>600元/小時x3.5時數</t>
        <phoneticPr fontId="0" type="noConversion"/>
      </is>
    </nc>
  </rcc>
  <rcc rId="512" sId="1" numFmtId="34">
    <nc r="G46">
      <v>2100</v>
    </nc>
  </rcc>
  <rcc rId="513" sId="1">
    <oc r="C47">
      <v>27</v>
    </oc>
    <nc r="C47">
      <v>31</v>
    </nc>
  </rcc>
  <rcc rId="514" sId="1">
    <oc r="C48">
      <v>28</v>
    </oc>
    <nc r="C48">
      <v>32</v>
    </nc>
  </rcc>
  <rcc rId="515" sId="1">
    <oc r="C49">
      <v>29</v>
    </oc>
    <nc r="C49">
      <v>33</v>
    </nc>
  </rcc>
  <rcc rId="516" sId="1">
    <oc r="C50">
      <v>30</v>
    </oc>
    <nc r="C50">
      <v>34</v>
    </nc>
  </rcc>
  <rcc rId="517" sId="1">
    <oc r="C51">
      <v>31</v>
    </oc>
    <nc r="C51">
      <v>35</v>
    </nc>
  </rcc>
  <rcc rId="518" sId="1">
    <oc r="C52">
      <v>32</v>
    </oc>
    <nc r="C52">
      <v>36</v>
    </nc>
  </rcc>
  <rcc rId="519" sId="1">
    <oc r="C54">
      <v>33</v>
    </oc>
    <nc r="C54">
      <v>37</v>
    </nc>
  </rcc>
  <rcc rId="520" sId="1">
    <oc r="C55">
      <v>34</v>
    </oc>
    <nc r="C55">
      <v>38</v>
    </nc>
  </rcc>
  <rcc rId="521" sId="1">
    <oc r="C56">
      <v>35</v>
    </oc>
    <nc r="C56">
      <v>39</v>
    </nc>
  </rcc>
  <rcc rId="522" sId="1">
    <oc r="C57">
      <v>36</v>
    </oc>
    <nc r="C57">
      <v>40</v>
    </nc>
  </rcc>
  <rcc rId="523" sId="1">
    <oc r="C58">
      <v>37</v>
    </oc>
    <nc r="C58">
      <v>41</v>
    </nc>
  </rcc>
  <rcc rId="524" sId="1">
    <oc r="C59">
      <v>38</v>
    </oc>
    <nc r="C59">
      <v>42</v>
    </nc>
  </rcc>
  <rcc rId="525" sId="1">
    <oc r="C60">
      <v>39</v>
    </oc>
    <nc r="C60">
      <v>43</v>
    </nc>
  </rcc>
  <rcc rId="526" sId="1">
    <oc r="C61">
      <v>40</v>
    </oc>
    <nc r="C61">
      <v>44</v>
    </nc>
  </rcc>
  <rcc rId="527" sId="1">
    <nc r="D55" t="inlineStr">
      <is>
        <t>瑜珈社期末</t>
        <phoneticPr fontId="0" type="noConversion"/>
      </is>
    </nc>
  </rcc>
  <rcc rId="528" sId="1">
    <oc r="E55" t="inlineStr">
      <is>
        <t>影印</t>
        <phoneticPr fontId="0" type="noConversion"/>
      </is>
    </oc>
    <nc r="E55" t="inlineStr">
      <is>
        <t>餅乾x4包、巧克力球x11盒</t>
        <phoneticPr fontId="0" type="noConversion"/>
      </is>
    </nc>
  </rcc>
  <rcc rId="529" sId="1" numFmtId="34">
    <oc r="G55">
      <v>73</v>
    </oc>
    <nc r="G55">
      <v>557</v>
    </nc>
  </rcc>
  <rcc rId="530" sId="1" numFmtId="34">
    <oc r="G54">
      <v>557</v>
    </oc>
    <nc r="G54">
      <v>73</v>
    </nc>
  </rcc>
  <rcc rId="531" sId="1">
    <oc r="E54" t="inlineStr">
      <is>
        <t>餅乾x4包、巧克力球x11盒</t>
        <phoneticPr fontId="0" type="noConversion"/>
      </is>
    </oc>
    <nc r="E54" t="inlineStr">
      <is>
        <t>影印</t>
        <phoneticPr fontId="0" type="noConversion"/>
      </is>
    </nc>
  </rcc>
  <rcc rId="532" sId="1">
    <oc r="D54" t="inlineStr">
      <is>
        <t>瑜珈社期末</t>
        <phoneticPr fontId="0" type="noConversion"/>
      </is>
    </oc>
    <nc r="D54" t="inlineStr">
      <is>
        <t>研習營</t>
        <phoneticPr fontId="0" type="noConversion"/>
      </is>
    </nc>
  </rcc>
  <rcc rId="533" sId="1">
    <oc r="E57" t="inlineStr">
      <is>
        <t>收據本x1</t>
        <phoneticPr fontId="0" type="noConversion"/>
      </is>
    </oc>
    <nc r="E57" t="inlineStr">
      <is>
        <t>飲品</t>
        <phoneticPr fontId="0" type="noConversion"/>
      </is>
    </nc>
  </rcc>
  <rcc rId="534" sId="1" numFmtId="34">
    <oc r="G57">
      <v>18</v>
    </oc>
    <nc r="G57">
      <v>1290</v>
    </nc>
  </rcc>
  <rcc rId="535" sId="1" numFmtId="34">
    <oc r="G56">
      <v>1290</v>
    </oc>
    <nc r="G56">
      <v>18</v>
    </nc>
  </rcc>
  <rcc rId="536" sId="1">
    <oc r="E56" t="inlineStr">
      <is>
        <t>飲品</t>
        <phoneticPr fontId="0" type="noConversion"/>
      </is>
    </oc>
    <nc r="E56" t="inlineStr">
      <is>
        <t>收據本x1</t>
        <phoneticPr fontId="0" type="noConversion"/>
      </is>
    </nc>
  </rcc>
  <rcc rId="537" sId="1">
    <oc r="D57" t="inlineStr">
      <is>
        <t>社團記帳</t>
        <phoneticPr fontId="0" type="noConversion"/>
      </is>
    </oc>
    <nc r="D57" t="inlineStr">
      <is>
        <t>瑜珈社期末</t>
        <phoneticPr fontId="0" type="noConversion"/>
      </is>
    </nc>
  </rcc>
  <rcc rId="538" sId="1">
    <oc r="D8" t="inlineStr">
      <is>
        <t>社資</t>
        <phoneticPr fontId="0" type="noConversion"/>
      </is>
    </oc>
    <nc r="D8"/>
  </rcc>
  <rcc rId="539" sId="1">
    <oc r="D9" t="inlineStr">
      <is>
        <t>社資</t>
        <phoneticPr fontId="0" type="noConversion"/>
      </is>
    </oc>
    <nc r="D9"/>
  </rcc>
  <rcc rId="540" sId="1">
    <oc r="D10" t="inlineStr">
      <is>
        <t>社資</t>
        <phoneticPr fontId="0" type="noConversion"/>
      </is>
    </oc>
    <nc r="D10"/>
  </rcc>
  <rcc rId="541" sId="1">
    <oc r="D12" t="inlineStr">
      <is>
        <t>社資</t>
        <phoneticPr fontId="0" type="noConversion"/>
      </is>
    </oc>
    <nc r="D12"/>
  </rcc>
  <rcc rId="542" sId="1">
    <oc r="D14" t="inlineStr">
      <is>
        <t>社資</t>
        <phoneticPr fontId="0" type="noConversion"/>
      </is>
    </oc>
    <nc r="D14"/>
  </rcc>
  <rcc rId="543" sId="1">
    <oc r="D15" t="inlineStr">
      <is>
        <t>社資</t>
        <phoneticPr fontId="0" type="noConversion"/>
      </is>
    </oc>
    <nc r="D15"/>
  </rcc>
  <rcc rId="544" sId="1">
    <oc r="D16" t="inlineStr">
      <is>
        <t>社資</t>
        <phoneticPr fontId="0" type="noConversion"/>
      </is>
    </oc>
    <nc r="D16"/>
  </rcc>
  <rcc rId="545" sId="1">
    <oc r="D22" t="inlineStr">
      <is>
        <t>徵選、登記</t>
        <phoneticPr fontId="0" type="noConversion"/>
      </is>
    </oc>
    <nc r="D22"/>
  </rcc>
  <rcc rId="546" sId="1">
    <oc r="D23" t="inlineStr">
      <is>
        <t>徵選、登記</t>
        <phoneticPr fontId="0" type="noConversion"/>
      </is>
    </oc>
    <nc r="D23"/>
  </rcc>
  <rcc rId="547" sId="1">
    <nc r="D25" t="inlineStr">
      <is>
        <t>社團記帳</t>
        <phoneticPr fontId="0" type="noConversion"/>
      </is>
    </nc>
  </rcc>
  <rcc rId="548" sId="1">
    <nc r="D36" t="inlineStr">
      <is>
        <t>社資</t>
        <phoneticPr fontId="0" type="noConversion"/>
      </is>
    </nc>
  </rcc>
  <rcc rId="549" sId="1">
    <oc r="D44" t="inlineStr">
      <is>
        <t>社團記帳</t>
        <phoneticPr fontId="0" type="noConversion"/>
      </is>
    </oc>
    <nc r="D44"/>
  </rcc>
  <rcc rId="550" sId="1">
    <nc r="D56" t="inlineStr">
      <is>
        <t>社團記帳</t>
        <phoneticPr fontId="0" type="noConversion"/>
      </is>
    </nc>
  </rcc>
  <rcc rId="551" sId="1">
    <oc r="H8">
      <f>H7+F8-G8</f>
    </oc>
    <nc r="H8">
      <f>H7+F8-G8</f>
    </nc>
  </rcc>
  <rcc rId="552" sId="1">
    <oc r="H9">
      <f>H8+F9-G9</f>
    </oc>
    <nc r="H9">
      <f>H8+F9-G9</f>
    </nc>
  </rcc>
  <rcc rId="553" sId="1">
    <oc r="H10">
      <f>H9+F10-G10</f>
    </oc>
    <nc r="H10">
      <f>H9+F10-G10</f>
    </nc>
  </rcc>
  <rcc rId="554" sId="1">
    <nc r="H11">
      <f>H10+F11-G11</f>
    </nc>
  </rcc>
  <rcc rId="555" sId="1">
    <oc r="H12">
      <f>H10+F12-G12</f>
    </oc>
    <nc r="H12">
      <f>H11+F12-G12</f>
    </nc>
  </rcc>
  <rcc rId="556" sId="1">
    <oc r="H13">
      <f>H12+F13-G13</f>
    </oc>
    <nc r="H13">
      <f>H12+F13-G13</f>
    </nc>
  </rcc>
  <rcc rId="557" sId="1">
    <oc r="H14">
      <f>H13+F14-G14</f>
    </oc>
    <nc r="H14">
      <f>H13+F14-G14</f>
    </nc>
  </rcc>
  <rcc rId="558" sId="1">
    <oc r="H15">
      <f>H14+F15-G15</f>
    </oc>
    <nc r="H15">
      <f>H14+F15-G15</f>
    </nc>
  </rcc>
  <rcc rId="559" sId="1">
    <oc r="H16">
      <f>H15+F16-G16</f>
    </oc>
    <nc r="H16">
      <f>H15+F16-G16</f>
    </nc>
  </rcc>
  <rcc rId="560" sId="1">
    <oc r="H17">
      <f>H16+F17-G17</f>
    </oc>
    <nc r="H17">
      <f>H16+F17-G17</f>
    </nc>
  </rcc>
  <rcc rId="561" sId="1">
    <oc r="H18">
      <f>H17+F18-G18</f>
    </oc>
    <nc r="H18">
      <f>H17+F18-G18</f>
    </nc>
  </rcc>
  <rcc rId="562" sId="1">
    <oc r="H19">
      <f>H18+F19-G19</f>
    </oc>
    <nc r="H19">
      <f>H18+F19-G19</f>
    </nc>
  </rcc>
  <rcc rId="563" sId="1">
    <oc r="H20">
      <f>H19+F20-G20</f>
    </oc>
    <nc r="H20">
      <f>H19+F20-G20</f>
    </nc>
  </rcc>
  <rcc rId="564" sId="1">
    <oc r="H21">
      <f>H20+F21-G21</f>
    </oc>
    <nc r="H21">
      <f>H20+F21-G21</f>
    </nc>
  </rcc>
  <rcc rId="565" sId="1">
    <oc r="H22">
      <f>H21+F22-G22</f>
    </oc>
    <nc r="H22">
      <f>H21+F22-G22</f>
    </nc>
  </rcc>
  <rcc rId="566" sId="1">
    <oc r="H23">
      <f>H22+F23-G23</f>
    </oc>
    <nc r="H23">
      <f>H22+F23-G23</f>
    </nc>
  </rcc>
  <rcc rId="567" sId="1">
    <nc r="H24">
      <f>H23+F24-G24</f>
    </nc>
  </rcc>
  <rcc rId="568" sId="1">
    <oc r="H25">
      <f>H23+F25-G25</f>
    </oc>
    <nc r="H25">
      <f>H24+F25-G25</f>
    </nc>
  </rcc>
  <rcc rId="569" sId="1">
    <oc r="H26">
      <f>H25+F26-G26</f>
    </oc>
    <nc r="H26">
      <f>H25+F26-G26</f>
    </nc>
  </rcc>
  <rcc rId="570" sId="1">
    <oc r="H27">
      <f>H26+F27-G27</f>
    </oc>
    <nc r="H27">
      <f>H26+F27-G27</f>
    </nc>
  </rcc>
  <rcc rId="571" sId="1">
    <nc r="H28">
      <f>H27+F28-G28</f>
    </nc>
  </rcc>
  <rcc rId="572" sId="1">
    <oc r="H29">
      <f>H27+F29-G29</f>
    </oc>
    <nc r="H29">
      <f>H28+F29-G29</f>
    </nc>
  </rcc>
  <rcc rId="573" sId="1">
    <oc r="H30">
      <f>H29+F30-G30</f>
    </oc>
    <nc r="H30">
      <f>H29+F30-G30</f>
    </nc>
  </rcc>
  <rcc rId="574" sId="1">
    <oc r="H31">
      <f>H30+F31-G31</f>
    </oc>
    <nc r="H31">
      <f>H30+F31-G31</f>
    </nc>
  </rcc>
  <rcc rId="575" sId="1">
    <oc r="H32">
      <f>H31+F32-G32</f>
    </oc>
    <nc r="H32">
      <f>H31+F32-G32</f>
    </nc>
  </rcc>
  <rcc rId="576" sId="1">
    <oc r="H33">
      <f>H32+F33-G33</f>
    </oc>
    <nc r="H33">
      <f>H32+F33-G33</f>
    </nc>
  </rcc>
  <rcc rId="577" sId="1">
    <oc r="H34">
      <f>H33+F34-G34</f>
    </oc>
    <nc r="H34">
      <f>H33+F34-G34</f>
    </nc>
  </rcc>
  <rcc rId="578" sId="1">
    <oc r="H35">
      <f>H34+F35-G35</f>
    </oc>
    <nc r="H35">
      <f>H34+F35-G35</f>
    </nc>
  </rcc>
  <rcc rId="579" sId="1">
    <oc r="H36">
      <f>H35+F36-G36</f>
    </oc>
    <nc r="H36">
      <f>H35+F36-G36</f>
    </nc>
  </rcc>
  <rcc rId="580" sId="1">
    <oc r="H37">
      <f>H36+F37-G37</f>
    </oc>
    <nc r="H37">
      <f>H36+F37-G37</f>
    </nc>
  </rcc>
  <rcc rId="581" sId="1">
    <oc r="H38">
      <f>H37+F38-G38</f>
    </oc>
    <nc r="H38">
      <f>H37+F38-G38</f>
    </nc>
  </rcc>
  <rcc rId="582" sId="1">
    <oc r="H39">
      <f>H38+F39-G39</f>
    </oc>
    <nc r="H39">
      <f>H38+F39-G39</f>
    </nc>
  </rcc>
  <rcc rId="583" sId="1">
    <oc r="H40">
      <f>H39+F40-G40</f>
    </oc>
    <nc r="H40">
      <f>H39+F40-G40</f>
    </nc>
  </rcc>
  <rcc rId="584" sId="1">
    <oc r="H41">
      <f>H40+F41-G41</f>
    </oc>
    <nc r="H41">
      <f>H40+F41-G41</f>
    </nc>
  </rcc>
  <rcc rId="585" sId="1">
    <oc r="H42">
      <f>H41+F42-G42</f>
    </oc>
    <nc r="H42">
      <f>H41+F42-G42</f>
    </nc>
  </rcc>
  <rcc rId="586" sId="1">
    <oc r="H43">
      <f>H42+F43-G43</f>
    </oc>
    <nc r="H43">
      <f>H42+F43-G43</f>
    </nc>
  </rcc>
  <rcc rId="587" sId="1">
    <oc r="H44">
      <f>H43+F44-G44</f>
    </oc>
    <nc r="H44">
      <f>H43+F44-G44</f>
    </nc>
  </rcc>
  <rcc rId="588" sId="1">
    <oc r="H45">
      <f>H44+F45-G45</f>
    </oc>
    <nc r="H45">
      <f>H44+F45-G45</f>
    </nc>
  </rcc>
  <rcc rId="589" sId="1">
    <nc r="H46">
      <f>H45+F46-G46</f>
    </nc>
  </rcc>
  <rcc rId="590" sId="1">
    <oc r="H47">
      <f>H45+F47-G47</f>
    </oc>
    <nc r="H47">
      <f>H46+F47-G47</f>
    </nc>
  </rcc>
  <rcc rId="591" sId="1">
    <oc r="H48">
      <f>H47+F48-G48</f>
    </oc>
    <nc r="H48">
      <f>H47+F48-G48</f>
    </nc>
  </rcc>
  <rcc rId="592" sId="1">
    <oc r="H49">
      <f>H48+F49-G49</f>
    </oc>
    <nc r="H49">
      <f>H48+F49-G49</f>
    </nc>
  </rcc>
  <rcc rId="593" sId="1">
    <oc r="H50">
      <f>H49+F50-G50</f>
    </oc>
    <nc r="H50">
      <f>H49+F50-G50</f>
    </nc>
  </rcc>
  <rcc rId="594" sId="1">
    <oc r="H51">
      <f>H50+F51-G51</f>
    </oc>
    <nc r="H51">
      <f>H50+F51-G51</f>
    </nc>
  </rcc>
  <rcc rId="595" sId="1">
    <oc r="H52">
      <f>H51+F52-G52</f>
    </oc>
    <nc r="H52">
      <f>H51+F52-G52</f>
    </nc>
  </rcc>
  <rcc rId="596" sId="1">
    <oc r="H53">
      <f>H52+F53-G53</f>
    </oc>
    <nc r="H53">
      <f>H52+F53-G53</f>
    </nc>
  </rcc>
  <rcc rId="597" sId="1">
    <oc r="H54">
      <f>H53+F54-G54</f>
    </oc>
    <nc r="H54">
      <f>H53+F54-G54</f>
    </nc>
  </rcc>
  <rcc rId="598" sId="1">
    <oc r="H55">
      <f>H54+F55-G55</f>
    </oc>
    <nc r="H55">
      <f>H54+F55-G55</f>
    </nc>
  </rcc>
  <rcc rId="599" sId="1">
    <oc r="H56">
      <f>H55+F56-G56</f>
    </oc>
    <nc r="H56">
      <f>H55+F56-G56</f>
    </nc>
  </rcc>
  <rcc rId="600" sId="1">
    <oc r="H57">
      <f>H56+F57-G57</f>
    </oc>
    <nc r="H57">
      <f>H56+F57-G57</f>
    </nc>
  </rcc>
  <rcc rId="601" sId="1">
    <oc r="H58">
      <f>H57+F58-G58</f>
    </oc>
    <nc r="H58">
      <f>H57+F58-G58</f>
    </nc>
  </rcc>
  <rcc rId="602" sId="1">
    <nc r="H59">
      <f>H58+F59-G59</f>
    </nc>
  </rcc>
  <rcc rId="603" sId="1">
    <nc r="H60">
      <f>H59+F60-G60</f>
    </nc>
  </rcc>
  <rcc rId="604" sId="1">
    <nc r="H61">
      <f>H60+F61-G61</f>
    </nc>
  </rcc>
  <rcv guid="{73D963BB-7F40-4FDB-8E4D-5916A941C988}" action="delete"/>
  <rdn rId="0" localSheetId="3" customView="1" name="Z_73D963BB_7F40_4FDB_8E4D_5916A941C988_.wvu.PrintArea" hidden="1" oldHidden="1">
    <formula>下學期收支明細!$A$1:$H$58</formula>
    <oldFormula>下學期收支明細!$A$1:$H$58</oldFormula>
  </rdn>
  <rcv guid="{73D963BB-7F40-4FDB-8E4D-5916A941C988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6" sId="1">
    <oc r="J49">
      <v>0</v>
    </oc>
    <nc r="J49"/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7" sId="1">
    <oc r="E44" t="inlineStr">
      <is>
        <t>社費x12人</t>
        <phoneticPr fontId="0" type="noConversion"/>
      </is>
    </oc>
    <nc r="E44" t="inlineStr">
      <is>
        <t>社費x15人</t>
        <phoneticPr fontId="0" type="noConversion"/>
      </is>
    </nc>
  </rcc>
  <rcc rId="608" sId="1" numFmtId="34">
    <oc r="F44">
      <v>3000</v>
    </oc>
    <nc r="F44">
      <v>3750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9" sId="1">
    <oc r="E45" t="inlineStr">
      <is>
        <t>瑜珈墊x5人</t>
        <phoneticPr fontId="0" type="noConversion"/>
      </is>
    </oc>
    <nc r="E45" t="inlineStr">
      <is>
        <t>瑜珈墊x6人</t>
        <phoneticPr fontId="0" type="noConversion"/>
      </is>
    </nc>
  </rcc>
  <rcc rId="610" sId="1" numFmtId="34">
    <oc r="F45">
      <v>2000</v>
    </oc>
    <nc r="F45">
      <v>2400</v>
    </nc>
  </rcc>
  <rcc rId="611" sId="1">
    <oc r="E42" t="inlineStr">
      <is>
        <t>社服x2人</t>
        <phoneticPr fontId="0" type="noConversion"/>
      </is>
    </oc>
    <nc r="E42" t="inlineStr">
      <is>
        <t>社服x2人</t>
        <phoneticPr fontId="0" type="noConversion"/>
      </is>
    </nc>
  </rcc>
  <rcc rId="612" sId="1">
    <oc r="E53" t="inlineStr">
      <is>
        <t>社服x1人</t>
        <phoneticPr fontId="0" type="noConversion"/>
      </is>
    </oc>
    <nc r="E53" t="inlineStr">
      <is>
        <t>社服x10人</t>
        <phoneticPr fontId="0" type="noConversion"/>
      </is>
    </nc>
  </rcc>
  <rcc rId="613" sId="1" numFmtId="34">
    <oc r="F53">
      <v>220</v>
    </oc>
    <nc r="F53">
      <v>2200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" sId="1">
    <oc r="E56" t="inlineStr">
      <is>
        <t>600/小時x2時數</t>
        <phoneticPr fontId="0" type="noConversion"/>
      </is>
    </oc>
    <nc r="E56" t="inlineStr">
      <is>
        <t>老師鐘點費600/小時x2時數</t>
        <phoneticPr fontId="0" type="noConversion"/>
      </is>
    </nc>
  </rcc>
  <rcc rId="288" sId="1">
    <nc r="E57" t="inlineStr">
      <is>
        <t>場地租借800元/小時x2時數</t>
        <phoneticPr fontId="0" type="noConversion"/>
      </is>
    </nc>
  </rcc>
  <rcc rId="289" sId="1" numFmtId="34">
    <nc r="G57">
      <v>1600</v>
    </nc>
  </rcc>
  <rcc rId="290" sId="1">
    <oc r="F58">
      <f>SUM(F7:F50)+H6</f>
    </oc>
    <nc r="F58">
      <f>SUM(F7:F57)</f>
    </nc>
  </rcc>
  <rcc rId="291" sId="1">
    <oc r="E49" t="inlineStr">
      <is>
        <t>保險21元/人x26人</t>
        <phoneticPr fontId="0" type="noConversion"/>
      </is>
    </oc>
    <nc r="E49" t="inlineStr">
      <is>
        <t>保險21元/人x26人</t>
        <phoneticPr fontId="0" type="noConversion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" sId="1">
    <oc r="E39" t="inlineStr">
      <is>
        <t>社服x2</t>
        <phoneticPr fontId="0" type="noConversion"/>
      </is>
    </oc>
    <nc r="E39" t="inlineStr">
      <is>
        <t>社服x2人</t>
        <phoneticPr fontId="0" type="noConversion"/>
      </is>
    </nc>
  </rcc>
  <rcc rId="293" sId="1">
    <oc r="E43" t="inlineStr">
      <is>
        <t>飲料x46</t>
        <phoneticPr fontId="0" type="noConversion"/>
      </is>
    </oc>
    <nc r="E43" t="inlineStr">
      <is>
        <t>飲料x46杯</t>
        <phoneticPr fontId="0" type="noConversion"/>
      </is>
    </nc>
  </rcc>
  <rcc rId="294" sId="1">
    <oc r="E46" t="inlineStr">
      <is>
        <t>社服訂金</t>
        <phoneticPr fontId="0" type="noConversion"/>
      </is>
    </oc>
    <nc r="E46" t="inlineStr">
      <is>
        <t>購買社服訂金</t>
        <phoneticPr fontId="0" type="noConversion"/>
      </is>
    </nc>
  </rcc>
  <rcc rId="295" sId="1">
    <oc r="E47" t="inlineStr">
      <is>
        <t>社服尾款</t>
        <phoneticPr fontId="0" type="noConversion"/>
      </is>
    </oc>
    <nc r="E47" t="inlineStr">
      <is>
        <t>購買社服尾款</t>
        <phoneticPr fontId="0" type="noConversion"/>
      </is>
    </nc>
  </rcc>
  <rrc rId="296" sId="3" ref="A7:XFD7" action="insertRow"/>
  <rcc rId="297" sId="3">
    <nc r="A7">
      <v>3</v>
    </nc>
  </rcc>
  <rcc rId="298" sId="3">
    <oc r="A8">
      <v>3</v>
    </oc>
    <nc r="A8"/>
  </rcc>
  <rcc rId="299" sId="3">
    <nc r="B7">
      <v>6</v>
    </nc>
  </rcc>
  <rcc rId="300" sId="3">
    <nc r="C7">
      <v>1</v>
    </nc>
  </rcc>
  <rcc rId="301" sId="3">
    <oc r="C8">
      <v>1</v>
    </oc>
    <nc r="C8">
      <v>2</v>
    </nc>
  </rcc>
  <rcc rId="302" sId="3" numFmtId="34">
    <nc r="G7">
      <v>4800</v>
    </nc>
  </rcc>
  <rcc rId="303" sId="3">
    <nc r="D7" t="inlineStr">
      <is>
        <t>上學期老師鐘點費</t>
        <phoneticPr fontId="0" type="noConversion"/>
      </is>
    </nc>
  </rcc>
  <rfmt sheetId="3" sqref="E7" start="0" length="0">
    <dxf>
      <alignment wrapText="1" readingOrder="0"/>
    </dxf>
  </rfmt>
  <rcmt sheetId="3" cell="A1" guid="{00000000-0000-0000-0000-000000000000}" action="delete" author="羅以婷"/>
  <rcc rId="304" sId="3">
    <oc r="E8" t="inlineStr">
      <is>
        <t>飲料x36</t>
        <phoneticPr fontId="0" type="noConversion"/>
      </is>
    </oc>
    <nc r="E8" t="inlineStr">
      <is>
        <t>飲料x36杯</t>
        <phoneticPr fontId="0" type="noConversion"/>
      </is>
    </nc>
  </rcc>
  <rcc rId="305" sId="3">
    <nc r="C9">
      <v>3</v>
    </nc>
  </rcc>
  <rcc rId="306" sId="3">
    <nc r="C10">
      <v>4</v>
    </nc>
  </rcc>
  <rcc rId="307" sId="3">
    <nc r="B11">
      <v>13</v>
    </nc>
  </rcc>
  <rcc rId="308" sId="3">
    <nc r="C11">
      <v>5</v>
    </nc>
  </rcc>
  <rcc rId="309" sId="3">
    <nc r="D11" t="inlineStr">
      <is>
        <t>社團記帳</t>
        <phoneticPr fontId="0" type="noConversion"/>
      </is>
    </nc>
  </rcc>
  <rcc rId="310" sId="3">
    <oc r="E11" t="inlineStr">
      <is>
        <t xml:space="preserve"> </t>
        <phoneticPr fontId="0" type="noConversion"/>
      </is>
    </oc>
    <nc r="E11" t="inlineStr">
      <is>
        <t>購買瑜珈墊x4個</t>
        <phoneticPr fontId="0" type="noConversion"/>
      </is>
    </nc>
  </rcc>
  <rcc rId="311" sId="3" numFmtId="34">
    <nc r="G11">
      <v>1600</v>
    </nc>
  </rcc>
  <rfmt sheetId="3" sqref="F1:H65536" start="0" length="0">
    <dxf>
      <numFmt numFmtId="35" formatCode="_-* #,##0.00_-;\-* #,##0.00_-;_-* &quot;-&quot;??_-;_-@_-"/>
    </dxf>
  </rfmt>
  <rfmt sheetId="3" sqref="F1:H65536" start="0" length="0">
    <dxf>
      <numFmt numFmtId="33" formatCode="_-* #,##0_-;\-* #,##0_-;_-* &quot;-&quot;_-;_-@_-"/>
    </dxf>
  </rfmt>
  <rcc rId="312" sId="1">
    <oc r="F59">
      <f>SUM(G7:G55)</f>
    </oc>
    <nc r="F59">
      <f>SUM(G7:G57)</f>
    </nc>
  </rcc>
  <rcc rId="313" sId="1">
    <oc r="F60">
      <f>F58-F59</f>
    </oc>
    <nc r="F60">
      <f>H6+F58-F59</f>
    </nc>
  </rcc>
  <rcc rId="314" sId="3" numFmtId="34">
    <oc r="H6">
      <v>32522</v>
    </oc>
    <nc r="H6">
      <v>29158</v>
    </nc>
  </rcc>
  <rrc rId="315" sId="1" ref="A57:XFD57" action="insertRow"/>
  <rm rId="316" sheetId="1" source="A49:IV49" destination="A57:IV57" sourceSheetId="1">
    <rfmt sheetId="1" xfDxf="1" sqref="A57:IV57" start="0" length="0">
      <dxf/>
    </rfmt>
    <rfmt sheetId="1" sqref="A57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7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7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57" start="0" length="0">
      <dxf>
        <font>
          <sz val="12"/>
          <color auto="1"/>
          <name val="標楷體"/>
          <scheme val="none"/>
        </font>
        <numFmt numFmtId="177" formatCode="_-* #,##0_-;\-* #,##0_-;_-* &quot;-&quot;??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57" start="0" length="0">
      <dxf>
        <font>
          <sz val="12"/>
          <color auto="1"/>
          <name val="標楷體"/>
          <scheme val="none"/>
        </font>
        <numFmt numFmtId="177" formatCode="_-* #,##0_-;\-* #,##0_-;_-* &quot;-&quot;??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57" start="0" length="0">
      <dxf>
        <font>
          <sz val="12"/>
          <color auto="1"/>
          <name val="標楷體"/>
          <scheme val="none"/>
        </font>
        <numFmt numFmtId="177" formatCode="_-* #,##0_-;\-* #,##0_-;_-* &quot;-&quot;??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317" sId="1" ref="A49:XFD49" action="deleteRow">
    <rfmt sheetId="1" xfDxf="1" sqref="A49:IV49" start="0" length="0">
      <dxf/>
    </rfmt>
  </rrc>
  <rcc rId="318" sId="1">
    <oc r="C50">
      <v>34</v>
    </oc>
    <nc r="C50">
      <v>33</v>
    </nc>
  </rcc>
  <rcc rId="319" sId="1">
    <oc r="C51">
      <v>35</v>
    </oc>
    <nc r="C51">
      <v>34</v>
    </nc>
  </rcc>
  <rcc rId="320" sId="1">
    <oc r="C52">
      <v>36</v>
    </oc>
    <nc r="C52">
      <v>35</v>
    </nc>
  </rcc>
  <rcc rId="321" sId="1">
    <oc r="C53">
      <v>37</v>
    </oc>
    <nc r="C53">
      <v>36</v>
    </nc>
  </rcc>
  <rcc rId="322" sId="1">
    <oc r="C54">
      <v>38</v>
    </oc>
    <nc r="C54">
      <v>37</v>
    </nc>
  </rcc>
  <rcc rId="323" sId="1">
    <oc r="C55">
      <v>39</v>
    </oc>
    <nc r="C55">
      <v>38</v>
    </nc>
  </rcc>
  <rcc rId="324" sId="1">
    <oc r="C56">
      <v>33</v>
    </oc>
    <nc r="C56">
      <v>39</v>
    </nc>
  </rcc>
  <rcc rId="325" sId="3">
    <nc r="A12">
      <v>5</v>
    </nc>
  </rcc>
  <rcc rId="326" sId="3">
    <nc r="B12">
      <v>6</v>
    </nc>
  </rcc>
  <rcc rId="327" sId="3">
    <nc r="C12">
      <v>6</v>
    </nc>
  </rcc>
  <rcc rId="328" sId="3">
    <nc r="E12" t="inlineStr">
      <is>
        <t>保險21元/人x5人</t>
        <phoneticPr fontId="0" type="noConversion"/>
      </is>
    </nc>
  </rcc>
  <rcc rId="329" sId="3" numFmtId="34">
    <nc r="G12">
      <v>105</v>
    </nc>
  </rcc>
  <rfmt sheetId="3" sqref="A1:H65536" start="0" length="0">
    <dxf>
      <protection locked="0"/>
    </dxf>
  </rfmt>
  <rfmt sheetId="3" sqref="A1:H65536" start="0" length="0">
    <dxf>
      <protection locked="1"/>
    </dxf>
  </rfmt>
  <rfmt sheetId="3" xfDxf="1" sqref="D12" start="0" length="0">
    <dxf>
      <font>
        <name val="標楷體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2" start="0" length="0">
    <dxf>
      <alignment wrapText="1" readingOrder="0"/>
    </dxf>
  </rfmt>
  <rcc rId="330" sId="3">
    <nc r="D12" t="inlineStr">
      <is>
        <t>百人拳擊有氧PARTY(外校聯合舉辦)</t>
        <phoneticPr fontId="0" type="noConversion"/>
      </is>
    </nc>
  </rcc>
  <rcc rId="331" sId="3">
    <nc r="E28" t="inlineStr">
      <is>
        <t>接續下頁</t>
        <phoneticPr fontId="0" type="noConversion"/>
      </is>
    </nc>
  </rcc>
  <rcc rId="332" sId="3">
    <nc r="B13">
      <v>18</v>
    </nc>
  </rcc>
  <rcc rId="333" sId="3">
    <nc r="C13">
      <v>7</v>
    </nc>
  </rcc>
  <rcc rId="334" sId="3">
    <nc r="D13" t="inlineStr">
      <is>
        <t>老師鐘點費</t>
        <phoneticPr fontId="0" type="noConversion"/>
      </is>
    </nc>
  </rcc>
  <rcc rId="335" sId="3">
    <nc r="E7" t="inlineStr">
      <is>
        <t>600元/小時x8時數+匯款手續費30元</t>
        <phoneticPr fontId="0" type="noConversion"/>
      </is>
    </nc>
  </rcc>
  <rfmt sheetId="3" xfDxf="1" sqref="E13" start="0" length="0">
    <dxf>
      <font>
        <name val="標楷體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" sId="3">
    <nc r="E13" t="inlineStr">
      <is>
        <t>600元/小時x1時數</t>
        <phoneticPr fontId="0" type="noConversion"/>
      </is>
    </nc>
  </rcc>
  <rcc rId="337" sId="3" numFmtId="34">
    <nc r="G13">
      <v>600</v>
    </nc>
  </rcc>
  <rcc rId="338" sId="3">
    <nc r="D16" t="inlineStr">
      <is>
        <t>老師鐘點費</t>
        <phoneticPr fontId="0" type="noConversion"/>
      </is>
    </nc>
  </rcc>
  <rcc rId="339" sId="3">
    <nc r="C14">
      <v>8</v>
    </nc>
  </rcc>
  <rcc rId="340" sId="3">
    <nc r="C15">
      <v>9</v>
    </nc>
  </rcc>
  <rcc rId="341" sId="3">
    <nc r="C16">
      <v>10</v>
    </nc>
  </rcc>
  <rcc rId="342" sId="3">
    <nc r="B14">
      <v>20</v>
    </nc>
  </rcc>
  <rcc rId="343" sId="3" numFmtId="34">
    <nc r="G14">
      <v>900</v>
    </nc>
  </rcc>
  <rcc rId="344" sId="3">
    <nc r="B15">
      <v>25</v>
    </nc>
  </rcc>
  <rcc rId="345" sId="3">
    <nc r="D15" t="inlineStr">
      <is>
        <t>老師鐘點費</t>
        <phoneticPr fontId="0" type="noConversion"/>
      </is>
    </nc>
  </rcc>
  <rcc rId="346" sId="3">
    <nc r="E14" t="inlineStr">
      <is>
        <t>老師鐘點費600元/小時x1.5時數</t>
        <phoneticPr fontId="0" type="noConversion"/>
      </is>
    </nc>
  </rcc>
  <rfmt sheetId="3" sqref="E14" start="0" length="0">
    <dxf>
      <alignment wrapText="1" readingOrder="0"/>
    </dxf>
  </rfmt>
  <rcc rId="347" sId="3">
    <nc r="E15" t="inlineStr">
      <is>
        <t>600元/小時x1.5時數</t>
        <phoneticPr fontId="0" type="noConversion"/>
      </is>
    </nc>
  </rcc>
  <rcc rId="348" sId="3" numFmtId="34">
    <nc r="G15">
      <v>900</v>
    </nc>
  </rcc>
  <rcc rId="349" sId="3">
    <nc r="A16">
      <v>6</v>
    </nc>
  </rcc>
  <rcc rId="350" sId="3">
    <nc r="B16">
      <v>5</v>
    </nc>
  </rcc>
  <rcc rId="351" sId="3">
    <nc r="E16" t="inlineStr">
      <is>
        <t>600元/小時x2.5時數</t>
        <phoneticPr fontId="0" type="noConversion"/>
      </is>
    </nc>
  </rcc>
  <rcc rId="352" sId="3" numFmtId="34">
    <nc r="G16">
      <v>1500</v>
    </nc>
  </rcc>
  <rrc rId="353" sId="3" ref="A13:XFD13" action="insertRow"/>
  <rrc rId="354" sId="3" ref="A13:XFD13" action="deleteRow">
    <rfmt sheetId="3" xfDxf="1" sqref="A13:IV13" start="0" length="0">
      <dxf/>
    </rfmt>
    <rfmt sheetId="3" sqref="A13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3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3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3" start="0" length="0">
      <dxf>
        <font>
          <sz val="12"/>
          <color auto="1"/>
          <name val="標楷體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13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3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H13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" sId="3" ref="A12:XFD12" action="insertRow"/>
  <rcc rId="356" sId="3">
    <nc r="E12" t="inlineStr">
      <is>
        <t>學生會補助款</t>
        <phoneticPr fontId="0" type="noConversion"/>
      </is>
    </nc>
  </rcc>
  <rcc rId="357" sId="3" numFmtId="34">
    <nc r="F12">
      <v>2520</v>
    </nc>
  </rcc>
  <rrc rId="358" sId="3" ref="A13:XFD13" action="insertRow"/>
  <rcc rId="359" sId="3">
    <nc r="E13" t="inlineStr">
      <is>
        <t>學校</t>
        <phoneticPr fontId="0" type="noConversion"/>
      </is>
    </nc>
  </rcc>
  <rrc rId="360" sId="3" ref="A11:XFD11" action="insertRow"/>
  <rrc rId="361" sId="3" ref="A13:XFD13" action="insertRow"/>
  <rcc rId="362" sId="3">
    <nc r="E11" t="inlineStr">
      <is>
        <t>社費x27</t>
        <phoneticPr fontId="0" type="noConversion"/>
      </is>
    </nc>
  </rcc>
  <rcc rId="363" sId="3">
    <nc r="E13" t="inlineStr">
      <is>
        <t>社費x15</t>
        <phoneticPr fontId="0" type="noConversion"/>
      </is>
    </nc>
  </rcc>
  <rcc rId="364" sId="3">
    <nc r="F11">
      <f>27*250</f>
    </nc>
  </rcc>
  <rcc rId="365" sId="3">
    <nc r="F13">
      <f>15*250</f>
    </nc>
  </rcc>
  <rcc rId="366" sId="3">
    <nc r="D21" t="inlineStr">
      <is>
        <t>社團記帳</t>
        <phoneticPr fontId="0" type="noConversion"/>
      </is>
    </nc>
  </rcc>
  <rcc rId="367" sId="3">
    <nc r="E21" t="inlineStr">
      <is>
        <t>開戶印章1個</t>
        <phoneticPr fontId="0" type="noConversion"/>
      </is>
    </nc>
  </rcc>
  <rcc rId="368" sId="3" numFmtId="34">
    <nc r="G21">
      <v>350</v>
    </nc>
  </rcc>
  <rrc rId="369" sId="3" ref="A16:XFD16" action="insertRow"/>
  <rcc rId="370" sId="3">
    <nc r="A16">
      <v>4</v>
    </nc>
  </rcc>
  <rcc rId="371" sId="3">
    <nc r="B16">
      <v>6</v>
    </nc>
  </rcc>
  <rcc rId="372" sId="3" xfDxf="1" dxf="1">
    <nc r="D16" t="inlineStr">
      <is>
        <t>雙人瑜珈</t>
      </is>
    </nc>
    <ndxf>
      <font>
        <name val="標楷體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E16" start="0" length="0">
    <dxf>
      <alignment wrapText="1" readingOrder="0"/>
    </dxf>
  </rfmt>
  <rcc rId="373" sId="3" numFmtId="34">
    <nc r="G16">
      <v>30</v>
    </nc>
  </rcc>
  <rrc rId="374" sId="3" ref="A18:XFD18" action="insertRow"/>
  <rfmt sheetId="3" sqref="D18" start="0" length="0">
    <dxf>
      <alignment wrapText="0" readingOrder="0"/>
    </dxf>
  </rfmt>
  <rcc rId="375" sId="3">
    <nc r="E16" t="inlineStr">
      <is>
        <t>企劃書、申請表1元/張x30張</t>
        <phoneticPr fontId="0" type="noConversion"/>
      </is>
    </nc>
  </rcc>
  <rcc rId="376" sId="3">
    <nc r="E18" t="inlineStr">
      <is>
        <t>問卷1元/張x15張</t>
        <phoneticPr fontId="0" type="noConversion"/>
      </is>
    </nc>
  </rcc>
  <rcc rId="377" sId="3" numFmtId="34">
    <nc r="G18">
      <v>15</v>
    </nc>
  </rcc>
  <rcc rId="378" sId="3">
    <nc r="D18" t="inlineStr">
      <is>
        <t>雙人瑜珈</t>
        <phoneticPr fontId="0" type="noConversion"/>
      </is>
    </nc>
  </rcc>
  <rcc rId="379" sId="3">
    <nc r="D20" t="inlineStr">
      <is>
        <t>雙人瑜珈</t>
        <phoneticPr fontId="0" type="noConversion"/>
      </is>
    </nc>
  </rcc>
  <rcc rId="380" sId="3">
    <nc r="F24">
      <f>SUM(F11:F14)+H6</f>
    </nc>
  </rcc>
  <rcc rId="381" sId="3">
    <nc r="F25">
      <f>SUM(G7:G23)</f>
    </nc>
  </rcc>
  <rcc rId="382" sId="3">
    <nc r="F26">
      <f>F24-F25</f>
    </nc>
  </rcc>
  <rrc rId="383" sId="3" ref="A19:XFD19" action="insertRow"/>
  <rrc rId="384" sId="3" ref="A19:XFD19" action="deleteRow">
    <rfmt sheetId="3" xfDxf="1" sqref="A19:IV19" start="0" length="0">
      <dxf/>
    </rfmt>
    <rfmt sheetId="3" sqref="A19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9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9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9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9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19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9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H19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5" sId="3" ref="A18:XFD18" action="insertRow"/>
  <rcc rId="386" sId="3">
    <nc r="E18" t="inlineStr">
      <is>
        <t>車票</t>
        <phoneticPr fontId="0" type="noConversion"/>
      </is>
    </nc>
  </rcc>
  <rcc rId="387" sId="3" numFmtId="34">
    <nc r="G18">
      <v>180</v>
    </nc>
  </rcc>
  <rrc rId="388" sId="3" ref="A22:XFD22" action="insertRow"/>
  <rcc rId="389" sId="3">
    <nc r="E22" t="inlineStr">
      <is>
        <t>飲料</t>
        <phoneticPr fontId="0" type="noConversion"/>
      </is>
    </nc>
  </rcc>
  <rcc rId="390" sId="3" numFmtId="34">
    <nc r="G22">
      <v>450</v>
    </nc>
  </rcc>
  <rcv guid="{73D963BB-7F40-4FDB-8E4D-5916A941C988}" action="delete"/>
  <rcv guid="{73D963BB-7F40-4FDB-8E4D-5916A941C98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391" sheetId="3" source="E63:E65" destination="E26:E28" sourceSheetId="3">
    <rfmt sheetId="3" sqref="E26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27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28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392" sId="3">
    <oc r="F28">
      <f>F26-F27</f>
    </oc>
    <nc r="F28">
      <f>F26+H6-F27</f>
    </nc>
  </rcc>
  <rcc rId="393" sId="3">
    <oc r="F63">
      <f>SUM(F8:F57)+H6</f>
    </oc>
    <nc r="F63"/>
  </rcc>
  <rcc rId="394" sId="3">
    <oc r="F64">
      <f>SUM(G8:G62)</f>
    </oc>
    <nc r="F64"/>
  </rcc>
  <rcc rId="395" sId="3">
    <oc r="F65">
      <f>F63-F64</f>
    </oc>
    <nc r="F65"/>
  </rcc>
  <rfmt sheetId="3" sqref="E65" start="0" length="0">
    <dxf>
      <border>
        <bottom style="thin">
          <color indexed="64"/>
        </bottom>
      </border>
    </dxf>
  </rfmt>
  <rfmt sheetId="3" sqref="E63:E6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396" sId="3" ref="A12:XFD12" action="insertRow"/>
  <rrc rId="397" sId="3" ref="A12:XFD12" action="deleteRow">
    <rfmt sheetId="3" xfDxf="1" sqref="A12:IV12" start="0" length="0">
      <dxf/>
    </rfmt>
    <rfmt sheetId="3" sqref="A12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2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2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2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" start="0" length="0">
      <dxf>
        <font>
          <sz val="12"/>
          <color auto="1"/>
          <name val="標楷體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12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2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H12" start="0" length="0">
      <dxf>
        <font>
          <sz val="12"/>
          <color auto="1"/>
          <name val="標楷體"/>
          <scheme val="none"/>
        </font>
        <numFmt numFmtId="33" formatCode="_-* #,##0_-;\-* #,##0_-;_-* &quot;-&quot;_-;_-@_-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" sId="3" ref="A15:XFD15" action="insertRow"/>
  <rcc rId="399" sId="3">
    <nc r="E15" t="inlineStr">
      <is>
        <t>瑜珈墊x4人</t>
        <phoneticPr fontId="0" type="noConversion"/>
      </is>
    </nc>
  </rcc>
  <rcc rId="400" sId="3" numFmtId="34">
    <nc r="F15">
      <v>1600</v>
    </nc>
  </rcc>
  <rcc rId="401" sId="3">
    <oc r="F27">
      <f>SUM(F11:F14)+H6</f>
    </oc>
    <nc r="F27">
      <f>SUM(F7:F26)</f>
    </nc>
  </rcc>
  <rcc rId="402" sId="3" numFmtId="34">
    <nc r="F16">
      <v>2855</v>
    </nc>
  </rcc>
  <rfmt sheetId="3" sqref="E16" start="0" length="0">
    <dxf>
      <alignment wrapText="1" readingOrder="0"/>
    </dxf>
  </rfmt>
  <rcc rId="403" sId="3">
    <oc r="E16" t="inlineStr">
      <is>
        <t>學校</t>
        <phoneticPr fontId="0" type="noConversion"/>
      </is>
    </oc>
    <nc r="E16" t="inlineStr">
      <is>
        <t>程傅婷老師退還張惠婷老師的鐘點費</t>
        <phoneticPr fontId="0" type="noConversion"/>
      </is>
    </nc>
  </rcc>
  <rcv guid="{73D963BB-7F40-4FDB-8E4D-5916A941C988}" action="delete"/>
  <rcv guid="{73D963BB-7F40-4FDB-8E4D-5916A941C98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4" sId="3" ref="A27:XFD27" action="insertRow"/>
  <rrc rId="405" sId="3" ref="A27:XFD27" action="insertRow"/>
  <rcc rId="406" sId="3">
    <nc r="E28" t="inlineStr">
      <is>
        <t>接下頁</t>
        <phoneticPr fontId="0" type="noConversion"/>
      </is>
    </nc>
  </rcc>
  <rrc rId="407" sId="3" ref="A29:XFD29" action="insertRow"/>
  <rcc rId="408" sId="3">
    <nc r="E29" t="inlineStr">
      <is>
        <t>續下頁</t>
        <phoneticPr fontId="0" type="noConversion"/>
      </is>
    </nc>
  </rcc>
  <rcc rId="409" sId="3">
    <nc r="C17">
      <v>6</v>
    </nc>
  </rcc>
  <rcc rId="410" sId="3">
    <oc r="C18">
      <v>6</v>
    </oc>
    <nc r="C18">
      <v>7</v>
    </nc>
  </rcc>
  <rcc rId="411" sId="3">
    <nc r="C19">
      <v>8</v>
    </nc>
  </rcc>
  <rcc rId="412" sId="3">
    <nc r="C20">
      <v>9</v>
    </nc>
  </rcc>
  <rcc rId="413" sId="3">
    <oc r="C21">
      <v>7</v>
    </oc>
    <nc r="C21">
      <v>10</v>
    </nc>
  </rcc>
  <rcc rId="414" sId="3">
    <oc r="C22">
      <v>8</v>
    </oc>
    <nc r="C22">
      <v>11</v>
    </nc>
  </rcc>
  <rcc rId="415" sId="3">
    <nc r="C23">
      <v>12</v>
    </nc>
  </rcc>
  <rcc rId="416" sId="3">
    <oc r="C24">
      <v>9</v>
    </oc>
    <nc r="C24">
      <v>13</v>
    </nc>
  </rcc>
  <rcc rId="417" sId="3">
    <oc r="C25">
      <v>10</v>
    </oc>
    <nc r="C25">
      <v>14</v>
    </nc>
  </rcc>
  <rcc rId="418" sId="3">
    <nc r="C26">
      <v>15</v>
    </nc>
  </rcc>
  <rcc rId="419" sId="3">
    <nc r="B27">
      <v>8</v>
    </nc>
  </rcc>
  <rcc rId="420" sId="3">
    <nc r="C27">
      <v>16</v>
    </nc>
  </rcc>
  <rcc rId="421" sId="3">
    <nc r="D27" t="inlineStr">
      <is>
        <t>瑜珈社期末</t>
        <phoneticPr fontId="0" type="noConversion"/>
      </is>
    </nc>
  </rcc>
  <rcc rId="422" sId="3">
    <nc r="E27" t="inlineStr">
      <is>
        <t>招牌雙芋仙草/豆花/地瓜泥x43</t>
        <phoneticPr fontId="0" type="noConversion"/>
      </is>
    </nc>
  </rcc>
  <rfmt sheetId="3" sqref="E27" start="0" length="0">
    <dxf>
      <alignment wrapText="1" readingOrder="0"/>
    </dxf>
  </rfmt>
  <rcc rId="423" sId="3" numFmtId="34">
    <nc r="G27">
      <v>2580</v>
    </nc>
  </rcc>
  <rcc rId="424" sId="3">
    <oc r="E40" t="inlineStr">
      <is>
        <t>接續下頁</t>
        <phoneticPr fontId="0" type="noConversion"/>
      </is>
    </oc>
    <nc r="E40"/>
  </rcc>
  <rcc rId="425" sId="1">
    <oc r="E82" t="inlineStr">
      <is>
        <t>本學期總收入</t>
        <phoneticPr fontId="0" type="noConversion"/>
      </is>
    </oc>
    <nc r="E82"/>
  </rcc>
  <rcc rId="426" sId="1">
    <oc r="F82">
      <f>SUM(F35:F74)+H34</f>
    </oc>
    <nc r="F82"/>
  </rcc>
  <rcc rId="427" sId="1">
    <oc r="E83" t="inlineStr">
      <is>
        <t>本學期總支出</t>
        <phoneticPr fontId="0" type="noConversion"/>
      </is>
    </oc>
    <nc r="E83"/>
  </rcc>
  <rcc rId="428" sId="1">
    <oc r="F83">
      <f>SUM(G34:G74)</f>
    </oc>
    <nc r="F83"/>
  </rcc>
  <rcc rId="429" sId="1">
    <oc r="E84" t="inlineStr">
      <is>
        <t>本學期結餘</t>
        <phoneticPr fontId="0" type="noConversion"/>
      </is>
    </oc>
    <nc r="E84"/>
  </rcc>
  <rcc rId="430" sId="1">
    <oc r="F84">
      <f>F82-F83</f>
    </oc>
    <nc r="F84"/>
  </rcc>
  <rfmt sheetId="1" sqref="E82:E85" start="0" length="0">
    <dxf>
      <border>
        <left/>
      </border>
    </dxf>
  </rfmt>
  <rfmt sheetId="1" sqref="E82:G82" start="0" length="0">
    <dxf>
      <border>
        <top/>
      </border>
    </dxf>
  </rfmt>
  <rfmt sheetId="1" sqref="E82:G85" start="0" length="0">
    <dxf>
      <border>
        <left/>
        <right/>
        <top/>
        <bottom/>
      </border>
    </dxf>
  </rfmt>
  <rfmt sheetId="3" sqref="A58:A69" start="0" length="0">
    <dxf>
      <border>
        <left/>
      </border>
    </dxf>
  </rfmt>
  <rfmt sheetId="3" sqref="A58:H58" start="0" length="0">
    <dxf>
      <border>
        <top/>
      </border>
    </dxf>
  </rfmt>
  <rfmt sheetId="3" sqref="H58:H69" start="0" length="0">
    <dxf>
      <border>
        <right/>
      </border>
    </dxf>
  </rfmt>
  <rfmt sheetId="3" sqref="A69:H69" start="0" length="0">
    <dxf>
      <border>
        <bottom/>
      </border>
    </dxf>
  </rfmt>
  <rfmt sheetId="3" sqref="A58:H69" start="0" length="0">
    <dxf>
      <border>
        <left/>
        <right/>
        <top/>
        <bottom/>
      </border>
    </dxf>
  </rfmt>
  <rfmt sheetId="3" sqref="A57:H57" start="0" length="0">
    <dxf>
      <border>
        <bottom style="double">
          <color indexed="64"/>
        </bottom>
      </border>
    </dxf>
  </rfmt>
  <rcv guid="{73D963BB-7F40-4FDB-8E4D-5916A941C988}" action="delete"/>
  <rdn rId="0" localSheetId="3" customView="1" name="Z_73D963BB_7F40_4FDB_8E4D_5916A941C988_.wvu.PrintArea" hidden="1" oldHidden="1">
    <formula>下學期收支明細!$A$1:$H$57</formula>
    <oldFormula>下學期收支明細!$A$1:$H$69</oldFormula>
  </rdn>
  <rcv guid="{73D963BB-7F40-4FDB-8E4D-5916A941C98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2" sId="3">
    <oc r="A3" t="inlineStr">
      <is>
        <t>登帳期間：　105　　學年度第　一　學期　　　</t>
        <phoneticPr fontId="0" type="noConversion"/>
      </is>
    </oc>
    <nc r="A3" t="inlineStr">
      <is>
        <t>登帳期間：　105　　學年度第　二　學期　　　</t>
        <phoneticPr fontId="0" type="noConversion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33" sId="3" ref="A30:XFD30" action="insertRow"/>
  <rcc rId="434" sId="3">
    <nc r="A30">
      <v>6</v>
    </nc>
  </rcc>
  <rcc rId="435" sId="3">
    <nc r="B30">
      <v>8</v>
    </nc>
  </rcc>
  <rcc rId="436" sId="3">
    <nc r="D30" t="inlineStr">
      <is>
        <t>社團記帳</t>
        <phoneticPr fontId="0" type="noConversion"/>
      </is>
    </nc>
  </rcc>
  <rcc rId="437" sId="3">
    <nc r="E30" t="inlineStr">
      <is>
        <t>社費x8</t>
        <phoneticPr fontId="0" type="noConversion"/>
      </is>
    </nc>
  </rcc>
  <rcc rId="438" sId="3" numFmtId="34">
    <nc r="F30">
      <v>2000</v>
    </nc>
  </rcc>
  <rcc rId="439" sId="3">
    <oc r="F31">
      <f>SUM(F7:F26)</f>
    </oc>
    <nc r="F31">
      <f>SUM(F7:F30)</f>
    </nc>
  </rcc>
  <rcc rId="440" sId="3">
    <oc r="F32">
      <f>SUM(G7:G26)</f>
    </oc>
    <nc r="F32">
      <f>SUM(G7:G30)</f>
    </nc>
  </rcc>
  <rcc rId="441" sId="3">
    <oc r="F33">
      <f>F31+H6-F32</f>
    </oc>
    <nc r="F33">
      <f>H6+F31-F32</f>
    </nc>
  </rcc>
  <rcv guid="{73D963BB-7F40-4FDB-8E4D-5916A941C988}" action="delete"/>
  <rcv guid="{73D963BB-7F40-4FDB-8E4D-5916A941C98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" sId="3">
    <oc r="E30" t="inlineStr">
      <is>
        <t>社費x8</t>
        <phoneticPr fontId="0" type="noConversion"/>
      </is>
    </oc>
    <nc r="E30" t="inlineStr">
      <is>
        <t>社費x9</t>
        <phoneticPr fontId="0" type="noConversion"/>
      </is>
    </nc>
  </rcc>
  <rcc rId="443" sId="3" numFmtId="34">
    <oc r="F30">
      <v>2000</v>
    </oc>
    <nc r="F30">
      <v>2250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D963BB-7F40-4FDB-8E4D-5916A941C988}" action="delete"/>
  <rcv guid="{73D963BB-7F40-4FDB-8E4D-5916A941C98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8F3F257-DAE6-424E-A2C0-09759E13C1A6}" name="羅以婷" id="-905475601" dateTime="2017-06-14T17:37:19"/>
</user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view="pageBreakPreview" topLeftCell="A46" zoomScale="110" zoomScaleNormal="75" zoomScaleSheetLayoutView="110" workbookViewId="0">
      <selection activeCell="F64" sqref="F64"/>
    </sheetView>
  </sheetViews>
  <sheetFormatPr defaultRowHeight="16.5" x14ac:dyDescent="0.25"/>
  <cols>
    <col min="1" max="1" width="3.75" customWidth="1"/>
    <col min="2" max="2" width="4.125" customWidth="1"/>
    <col min="3" max="3" width="5.25" customWidth="1"/>
    <col min="4" max="4" width="11.5" customWidth="1"/>
    <col min="5" max="5" width="26.875" bestFit="1" customWidth="1"/>
    <col min="6" max="6" width="9.5" customWidth="1"/>
    <col min="7" max="7" width="8.75" customWidth="1"/>
    <col min="8" max="8" width="9.75" bestFit="1" customWidth="1"/>
  </cols>
  <sheetData>
    <row r="1" spans="1:8" ht="25.5" x14ac:dyDescent="0.4">
      <c r="A1" s="30" t="s">
        <v>13</v>
      </c>
      <c r="B1" s="30"/>
      <c r="C1" s="30"/>
      <c r="D1" s="30"/>
      <c r="E1" s="30"/>
      <c r="F1" s="30"/>
      <c r="G1" s="30"/>
      <c r="H1" s="30"/>
    </row>
    <row r="2" spans="1:8" ht="28.5" customHeight="1" x14ac:dyDescent="0.3">
      <c r="A2" s="29" t="s">
        <v>14</v>
      </c>
      <c r="B2" s="29"/>
      <c r="C2" s="29"/>
      <c r="D2" s="29"/>
      <c r="E2" s="29"/>
      <c r="F2" s="29"/>
      <c r="G2" s="29"/>
      <c r="H2" s="29"/>
    </row>
    <row r="3" spans="1:8" s="3" customFormat="1" ht="30.75" customHeight="1" x14ac:dyDescent="0.25">
      <c r="A3" s="28" t="s">
        <v>15</v>
      </c>
      <c r="B3" s="28"/>
      <c r="C3" s="28"/>
      <c r="D3" s="28"/>
      <c r="E3" s="28"/>
      <c r="F3" s="28"/>
      <c r="G3" s="28"/>
      <c r="H3" s="28"/>
    </row>
    <row r="4" spans="1:8" ht="17.100000000000001" customHeight="1" x14ac:dyDescent="0.25">
      <c r="A4" s="31" t="s">
        <v>0</v>
      </c>
      <c r="B4" s="31"/>
      <c r="C4" s="32" t="s">
        <v>3</v>
      </c>
      <c r="D4" s="32" t="s">
        <v>4</v>
      </c>
      <c r="E4" s="32" t="s">
        <v>6</v>
      </c>
      <c r="F4" s="34" t="s">
        <v>7</v>
      </c>
      <c r="G4" s="34" t="s">
        <v>8</v>
      </c>
      <c r="H4" s="34" t="s">
        <v>5</v>
      </c>
    </row>
    <row r="5" spans="1:8" ht="17.100000000000001" customHeight="1" x14ac:dyDescent="0.25">
      <c r="A5" s="4" t="s">
        <v>1</v>
      </c>
      <c r="B5" s="4" t="s">
        <v>2</v>
      </c>
      <c r="C5" s="33"/>
      <c r="D5" s="33"/>
      <c r="E5" s="33"/>
      <c r="F5" s="35"/>
      <c r="G5" s="35"/>
      <c r="H5" s="35"/>
    </row>
    <row r="6" spans="1:8" ht="21.95" customHeight="1" x14ac:dyDescent="0.25">
      <c r="A6" s="5"/>
      <c r="B6" s="5"/>
      <c r="C6" s="5"/>
      <c r="D6" s="5"/>
      <c r="E6" s="5" t="s">
        <v>9</v>
      </c>
      <c r="F6" s="6"/>
      <c r="G6" s="6"/>
      <c r="H6" s="6">
        <v>33742</v>
      </c>
    </row>
    <row r="7" spans="1:8" ht="21.95" customHeight="1" x14ac:dyDescent="0.25">
      <c r="A7" s="5">
        <v>6</v>
      </c>
      <c r="B7" s="5">
        <v>4</v>
      </c>
      <c r="C7" s="5">
        <v>1</v>
      </c>
      <c r="D7" s="5" t="s">
        <v>16</v>
      </c>
      <c r="E7" s="5" t="s">
        <v>17</v>
      </c>
      <c r="F7" s="6"/>
      <c r="G7" s="6">
        <v>32</v>
      </c>
      <c r="H7" s="6">
        <f>H6+F7-G7</f>
        <v>33710</v>
      </c>
    </row>
    <row r="8" spans="1:8" ht="21.95" customHeight="1" x14ac:dyDescent="0.25">
      <c r="A8" s="5"/>
      <c r="B8" s="5">
        <v>27</v>
      </c>
      <c r="C8" s="5">
        <v>2</v>
      </c>
      <c r="D8" s="5"/>
      <c r="E8" s="5" t="s">
        <v>17</v>
      </c>
      <c r="F8" s="6"/>
      <c r="G8" s="6">
        <v>88</v>
      </c>
      <c r="H8" s="6">
        <f t="shared" ref="H8:H61" si="0">H7+F8-G8</f>
        <v>33622</v>
      </c>
    </row>
    <row r="9" spans="1:8" ht="21.95" customHeight="1" x14ac:dyDescent="0.25">
      <c r="A9" s="5"/>
      <c r="B9" s="5">
        <v>28</v>
      </c>
      <c r="C9" s="5">
        <v>3</v>
      </c>
      <c r="D9" s="5"/>
      <c r="E9" s="5" t="s">
        <v>17</v>
      </c>
      <c r="F9" s="6"/>
      <c r="G9" s="6">
        <v>73</v>
      </c>
      <c r="H9" s="6">
        <f t="shared" si="0"/>
        <v>33549</v>
      </c>
    </row>
    <row r="10" spans="1:8" ht="21.95" customHeight="1" x14ac:dyDescent="0.25">
      <c r="A10" s="5"/>
      <c r="B10" s="5">
        <v>29</v>
      </c>
      <c r="C10" s="5">
        <v>4</v>
      </c>
      <c r="D10" s="5"/>
      <c r="E10" s="5" t="s">
        <v>17</v>
      </c>
      <c r="F10" s="6"/>
      <c r="G10" s="6">
        <v>70</v>
      </c>
      <c r="H10" s="6">
        <f t="shared" si="0"/>
        <v>33479</v>
      </c>
    </row>
    <row r="11" spans="1:8" ht="21.95" customHeight="1" x14ac:dyDescent="0.25">
      <c r="A11" s="5"/>
      <c r="B11" s="5"/>
      <c r="C11" s="5">
        <v>5</v>
      </c>
      <c r="D11" s="5"/>
      <c r="E11" s="5" t="s">
        <v>17</v>
      </c>
      <c r="F11" s="6"/>
      <c r="G11" s="6">
        <v>22</v>
      </c>
      <c r="H11" s="6">
        <f t="shared" si="0"/>
        <v>33457</v>
      </c>
    </row>
    <row r="12" spans="1:8" ht="21.95" customHeight="1" x14ac:dyDescent="0.25">
      <c r="A12" s="5"/>
      <c r="B12" s="5">
        <v>30</v>
      </c>
      <c r="C12" s="5">
        <v>6</v>
      </c>
      <c r="D12" s="5"/>
      <c r="E12" s="5" t="s">
        <v>17</v>
      </c>
      <c r="F12" s="6"/>
      <c r="G12" s="6">
        <v>80</v>
      </c>
      <c r="H12" s="6">
        <f t="shared" si="0"/>
        <v>33377</v>
      </c>
    </row>
    <row r="13" spans="1:8" ht="21.95" customHeight="1" x14ac:dyDescent="0.25">
      <c r="A13" s="5"/>
      <c r="B13" s="5"/>
      <c r="C13" s="5">
        <v>7</v>
      </c>
      <c r="D13" s="5"/>
      <c r="E13" s="5" t="s">
        <v>18</v>
      </c>
      <c r="F13" s="6"/>
      <c r="G13" s="6">
        <v>117</v>
      </c>
      <c r="H13" s="6">
        <f t="shared" si="0"/>
        <v>33260</v>
      </c>
    </row>
    <row r="14" spans="1:8" ht="21.95" customHeight="1" x14ac:dyDescent="0.25">
      <c r="A14" s="5">
        <v>7</v>
      </c>
      <c r="B14" s="5">
        <v>2</v>
      </c>
      <c r="C14" s="5">
        <v>8</v>
      </c>
      <c r="D14" s="5"/>
      <c r="E14" s="5" t="s">
        <v>19</v>
      </c>
      <c r="F14" s="6"/>
      <c r="G14" s="6">
        <v>119</v>
      </c>
      <c r="H14" s="6">
        <f t="shared" si="0"/>
        <v>33141</v>
      </c>
    </row>
    <row r="15" spans="1:8" ht="21.95" customHeight="1" x14ac:dyDescent="0.25">
      <c r="A15" s="5"/>
      <c r="B15" s="5">
        <v>4</v>
      </c>
      <c r="C15" s="5">
        <v>9</v>
      </c>
      <c r="D15" s="5"/>
      <c r="E15" s="5" t="s">
        <v>19</v>
      </c>
      <c r="F15" s="6"/>
      <c r="G15" s="6">
        <v>83</v>
      </c>
      <c r="H15" s="6">
        <f t="shared" si="0"/>
        <v>33058</v>
      </c>
    </row>
    <row r="16" spans="1:8" ht="21.95" customHeight="1" x14ac:dyDescent="0.25">
      <c r="A16" s="5"/>
      <c r="B16" s="5">
        <v>5</v>
      </c>
      <c r="C16" s="5">
        <v>10</v>
      </c>
      <c r="D16" s="5"/>
      <c r="E16" s="5" t="s">
        <v>19</v>
      </c>
      <c r="F16" s="6"/>
      <c r="G16" s="6">
        <v>60</v>
      </c>
      <c r="H16" s="6">
        <f t="shared" si="0"/>
        <v>32998</v>
      </c>
    </row>
    <row r="17" spans="1:8" ht="21.95" customHeight="1" x14ac:dyDescent="0.25">
      <c r="A17" s="5">
        <v>8</v>
      </c>
      <c r="B17" s="5">
        <v>29</v>
      </c>
      <c r="C17" s="5">
        <v>11</v>
      </c>
      <c r="D17" s="5" t="s">
        <v>20</v>
      </c>
      <c r="E17" s="5" t="s">
        <v>19</v>
      </c>
      <c r="F17" s="6"/>
      <c r="G17" s="6">
        <v>16</v>
      </c>
      <c r="H17" s="6">
        <f t="shared" si="0"/>
        <v>32982</v>
      </c>
    </row>
    <row r="18" spans="1:8" ht="21.95" customHeight="1" x14ac:dyDescent="0.25">
      <c r="A18" s="5"/>
      <c r="B18" s="5"/>
      <c r="C18" s="5">
        <v>12</v>
      </c>
      <c r="D18" s="5"/>
      <c r="E18" s="5" t="s">
        <v>21</v>
      </c>
      <c r="F18" s="6"/>
      <c r="G18" s="6">
        <v>99</v>
      </c>
      <c r="H18" s="6">
        <f t="shared" si="0"/>
        <v>32883</v>
      </c>
    </row>
    <row r="19" spans="1:8" ht="21.95" customHeight="1" x14ac:dyDescent="0.25">
      <c r="A19" s="5">
        <v>9</v>
      </c>
      <c r="B19" s="5">
        <v>12</v>
      </c>
      <c r="C19" s="5">
        <v>13</v>
      </c>
      <c r="D19" s="5" t="s">
        <v>16</v>
      </c>
      <c r="E19" s="5" t="s">
        <v>22</v>
      </c>
      <c r="F19" s="6"/>
      <c r="G19" s="6">
        <v>105</v>
      </c>
      <c r="H19" s="6">
        <f t="shared" si="0"/>
        <v>32778</v>
      </c>
    </row>
    <row r="20" spans="1:8" ht="21.95" customHeight="1" x14ac:dyDescent="0.25">
      <c r="A20" s="5"/>
      <c r="B20" s="5"/>
      <c r="C20" s="5">
        <v>14</v>
      </c>
      <c r="D20" s="5"/>
      <c r="E20" s="5" t="s">
        <v>19</v>
      </c>
      <c r="F20" s="6"/>
      <c r="G20" s="6">
        <v>50</v>
      </c>
      <c r="H20" s="6">
        <f t="shared" si="0"/>
        <v>32728</v>
      </c>
    </row>
    <row r="21" spans="1:8" ht="21.95" customHeight="1" x14ac:dyDescent="0.25">
      <c r="A21" s="5"/>
      <c r="B21" s="5">
        <v>19</v>
      </c>
      <c r="C21" s="5">
        <v>15</v>
      </c>
      <c r="D21" s="5" t="s">
        <v>20</v>
      </c>
      <c r="E21" s="5" t="s">
        <v>19</v>
      </c>
      <c r="F21" s="6"/>
      <c r="G21" s="6">
        <v>183</v>
      </c>
      <c r="H21" s="6">
        <f t="shared" si="0"/>
        <v>32545</v>
      </c>
    </row>
    <row r="22" spans="1:8" ht="21.95" customHeight="1" x14ac:dyDescent="0.25">
      <c r="A22" s="5"/>
      <c r="B22" s="5"/>
      <c r="C22" s="5">
        <v>16</v>
      </c>
      <c r="D22" s="5"/>
      <c r="E22" s="5" t="s">
        <v>95</v>
      </c>
      <c r="F22" s="6"/>
      <c r="G22" s="6">
        <v>20</v>
      </c>
      <c r="H22" s="6">
        <f t="shared" si="0"/>
        <v>32525</v>
      </c>
    </row>
    <row r="23" spans="1:8" ht="21.95" customHeight="1" x14ac:dyDescent="0.25">
      <c r="A23" s="5"/>
      <c r="B23" s="5">
        <v>20</v>
      </c>
      <c r="C23" s="5">
        <v>17</v>
      </c>
      <c r="D23" s="5"/>
      <c r="E23" s="5" t="s">
        <v>19</v>
      </c>
      <c r="F23" s="6"/>
      <c r="G23" s="6">
        <v>80</v>
      </c>
      <c r="H23" s="6">
        <f t="shared" si="0"/>
        <v>32445</v>
      </c>
    </row>
    <row r="24" spans="1:8" ht="21.95" customHeight="1" x14ac:dyDescent="0.25">
      <c r="A24" s="5"/>
      <c r="B24" s="5">
        <v>22</v>
      </c>
      <c r="C24" s="5">
        <v>18</v>
      </c>
      <c r="D24" s="5"/>
      <c r="E24" s="5" t="s">
        <v>17</v>
      </c>
      <c r="F24" s="6"/>
      <c r="G24" s="6">
        <v>24</v>
      </c>
      <c r="H24" s="6">
        <f t="shared" si="0"/>
        <v>32421</v>
      </c>
    </row>
    <row r="25" spans="1:8" ht="21.95" customHeight="1" x14ac:dyDescent="0.25">
      <c r="A25" s="5"/>
      <c r="B25" s="5">
        <v>23</v>
      </c>
      <c r="C25" s="5"/>
      <c r="D25" s="5" t="s">
        <v>48</v>
      </c>
      <c r="E25" s="5" t="s">
        <v>31</v>
      </c>
      <c r="F25" s="6">
        <v>5250</v>
      </c>
      <c r="G25" s="6"/>
      <c r="H25" s="6">
        <f t="shared" si="0"/>
        <v>37671</v>
      </c>
    </row>
    <row r="26" spans="1:8" ht="21.95" customHeight="1" x14ac:dyDescent="0.25">
      <c r="A26" s="5"/>
      <c r="B26" s="5"/>
      <c r="C26" s="5"/>
      <c r="D26" s="5"/>
      <c r="E26" s="5" t="s">
        <v>32</v>
      </c>
      <c r="F26" s="6">
        <v>2000</v>
      </c>
      <c r="G26" s="6"/>
      <c r="H26" s="6">
        <f t="shared" si="0"/>
        <v>39671</v>
      </c>
    </row>
    <row r="27" spans="1:8" ht="21.95" customHeight="1" x14ac:dyDescent="0.25">
      <c r="A27" s="5"/>
      <c r="B27" s="5">
        <v>28</v>
      </c>
      <c r="C27" s="5">
        <v>19</v>
      </c>
      <c r="D27" s="5" t="s">
        <v>16</v>
      </c>
      <c r="E27" s="5" t="s">
        <v>19</v>
      </c>
      <c r="F27" s="6"/>
      <c r="G27" s="6">
        <v>162</v>
      </c>
      <c r="H27" s="6">
        <f t="shared" si="0"/>
        <v>39509</v>
      </c>
    </row>
    <row r="28" spans="1:8" ht="21.95" customHeight="1" x14ac:dyDescent="0.25">
      <c r="A28" s="5"/>
      <c r="B28" s="5"/>
      <c r="C28" s="5">
        <v>20</v>
      </c>
      <c r="D28" s="5"/>
      <c r="E28" s="5" t="s">
        <v>17</v>
      </c>
      <c r="F28" s="6"/>
      <c r="G28" s="6">
        <v>480</v>
      </c>
      <c r="H28" s="6">
        <f t="shared" si="0"/>
        <v>39029</v>
      </c>
    </row>
    <row r="29" spans="1:8" ht="21.95" customHeight="1" x14ac:dyDescent="0.25">
      <c r="A29" s="5"/>
      <c r="B29" s="5">
        <v>29</v>
      </c>
      <c r="C29" s="5">
        <v>21</v>
      </c>
      <c r="D29" s="5"/>
      <c r="E29" s="5" t="s">
        <v>19</v>
      </c>
      <c r="F29" s="6"/>
      <c r="G29" s="6">
        <v>115</v>
      </c>
      <c r="H29" s="6">
        <f t="shared" si="0"/>
        <v>38914</v>
      </c>
    </row>
    <row r="30" spans="1:8" ht="21.95" customHeight="1" x14ac:dyDescent="0.25">
      <c r="A30" s="5"/>
      <c r="B30" s="5"/>
      <c r="C30" s="5">
        <v>22</v>
      </c>
      <c r="D30" s="5"/>
      <c r="E30" s="5" t="s">
        <v>19</v>
      </c>
      <c r="F30" s="6"/>
      <c r="G30" s="6">
        <v>14</v>
      </c>
      <c r="H30" s="6">
        <f t="shared" si="0"/>
        <v>38900</v>
      </c>
    </row>
    <row r="31" spans="1:8" ht="21.95" customHeight="1" x14ac:dyDescent="0.25">
      <c r="A31" s="5"/>
      <c r="B31" s="5">
        <v>30</v>
      </c>
      <c r="C31" s="5">
        <v>23</v>
      </c>
      <c r="D31" s="5" t="s">
        <v>20</v>
      </c>
      <c r="E31" s="5" t="s">
        <v>23</v>
      </c>
      <c r="F31" s="6"/>
      <c r="G31" s="6">
        <v>238</v>
      </c>
      <c r="H31" s="6">
        <f t="shared" si="0"/>
        <v>38662</v>
      </c>
    </row>
    <row r="32" spans="1:8" ht="21.95" customHeight="1" x14ac:dyDescent="0.25">
      <c r="A32" s="5">
        <v>10</v>
      </c>
      <c r="B32" s="5">
        <v>1</v>
      </c>
      <c r="C32" s="5">
        <v>24</v>
      </c>
      <c r="D32" s="5" t="s">
        <v>16</v>
      </c>
      <c r="E32" s="5" t="s">
        <v>24</v>
      </c>
      <c r="F32" s="6"/>
      <c r="G32" s="6">
        <v>55</v>
      </c>
      <c r="H32" s="6">
        <f t="shared" si="0"/>
        <v>38607</v>
      </c>
    </row>
    <row r="33" spans="1:8" ht="21.95" customHeight="1" x14ac:dyDescent="0.25">
      <c r="A33" s="5"/>
      <c r="B33" s="5"/>
      <c r="C33" s="5">
        <v>25</v>
      </c>
      <c r="D33" s="5"/>
      <c r="E33" s="5" t="s">
        <v>25</v>
      </c>
      <c r="F33" s="6"/>
      <c r="G33" s="6">
        <v>79</v>
      </c>
      <c r="H33" s="6">
        <f t="shared" si="0"/>
        <v>38528</v>
      </c>
    </row>
    <row r="34" spans="1:8" ht="21.95" customHeight="1" x14ac:dyDescent="0.25">
      <c r="A34" s="5"/>
      <c r="B34" s="5"/>
      <c r="C34" s="5"/>
      <c r="D34" s="5"/>
      <c r="E34" s="5" t="s">
        <v>42</v>
      </c>
      <c r="F34" s="6"/>
      <c r="G34" s="6"/>
      <c r="H34" s="6">
        <f t="shared" si="0"/>
        <v>38528</v>
      </c>
    </row>
    <row r="35" spans="1:8" ht="21.95" customHeight="1" x14ac:dyDescent="0.25">
      <c r="A35" s="5"/>
      <c r="B35" s="5"/>
      <c r="C35" s="5"/>
      <c r="D35" s="5"/>
      <c r="E35" s="5" t="s">
        <v>43</v>
      </c>
      <c r="F35" s="6"/>
      <c r="G35" s="6"/>
      <c r="H35" s="6">
        <f t="shared" si="0"/>
        <v>38528</v>
      </c>
    </row>
    <row r="36" spans="1:8" ht="21.95" customHeight="1" x14ac:dyDescent="0.25">
      <c r="A36" s="5">
        <v>10</v>
      </c>
      <c r="B36" s="5">
        <v>1</v>
      </c>
      <c r="C36" s="5">
        <v>26</v>
      </c>
      <c r="D36" s="5" t="s">
        <v>16</v>
      </c>
      <c r="E36" s="5" t="s">
        <v>19</v>
      </c>
      <c r="F36" s="6"/>
      <c r="G36" s="6">
        <v>11</v>
      </c>
      <c r="H36" s="6">
        <f t="shared" si="0"/>
        <v>38517</v>
      </c>
    </row>
    <row r="37" spans="1:8" ht="21.95" customHeight="1" x14ac:dyDescent="0.25">
      <c r="A37" s="5"/>
      <c r="B37" s="5">
        <v>4</v>
      </c>
      <c r="C37" s="5">
        <v>27</v>
      </c>
      <c r="D37" s="5" t="s">
        <v>48</v>
      </c>
      <c r="E37" s="5" t="s">
        <v>27</v>
      </c>
      <c r="F37" s="6"/>
      <c r="G37" s="6">
        <v>42</v>
      </c>
      <c r="H37" s="6">
        <f t="shared" si="0"/>
        <v>38475</v>
      </c>
    </row>
    <row r="38" spans="1:8" ht="21.95" customHeight="1" x14ac:dyDescent="0.25">
      <c r="A38" s="5"/>
      <c r="B38" s="5"/>
      <c r="C38" s="5"/>
      <c r="D38" s="5"/>
      <c r="E38" s="5" t="s">
        <v>33</v>
      </c>
      <c r="F38" s="6">
        <v>500</v>
      </c>
      <c r="G38" s="6"/>
      <c r="H38" s="6">
        <f t="shared" si="0"/>
        <v>38975</v>
      </c>
    </row>
    <row r="39" spans="1:8" ht="21.95" customHeight="1" x14ac:dyDescent="0.25">
      <c r="A39" s="5"/>
      <c r="B39" s="5">
        <v>5</v>
      </c>
      <c r="C39" s="5">
        <v>28</v>
      </c>
      <c r="D39" s="5" t="s">
        <v>50</v>
      </c>
      <c r="E39" s="5" t="s">
        <v>28</v>
      </c>
      <c r="F39" s="6"/>
      <c r="G39" s="6">
        <v>2150</v>
      </c>
      <c r="H39" s="6">
        <f t="shared" si="0"/>
        <v>36825</v>
      </c>
    </row>
    <row r="40" spans="1:8" ht="21.95" customHeight="1" x14ac:dyDescent="0.25">
      <c r="A40" s="5"/>
      <c r="B40" s="5"/>
      <c r="C40" s="5">
        <v>29</v>
      </c>
      <c r="D40" s="5"/>
      <c r="E40" s="5" t="s">
        <v>29</v>
      </c>
      <c r="F40" s="6"/>
      <c r="G40" s="6">
        <v>120</v>
      </c>
      <c r="H40" s="6">
        <f t="shared" si="0"/>
        <v>36705</v>
      </c>
    </row>
    <row r="41" spans="1:8" ht="21.95" customHeight="1" x14ac:dyDescent="0.25">
      <c r="A41" s="5"/>
      <c r="B41" s="5"/>
      <c r="C41" s="5"/>
      <c r="D41" s="5" t="s">
        <v>48</v>
      </c>
      <c r="E41" s="5" t="s">
        <v>35</v>
      </c>
      <c r="F41" s="6">
        <v>2800</v>
      </c>
      <c r="G41" s="6"/>
      <c r="H41" s="6">
        <f t="shared" si="0"/>
        <v>39505</v>
      </c>
    </row>
    <row r="42" spans="1:8" ht="21.95" customHeight="1" x14ac:dyDescent="0.25">
      <c r="A42" s="5"/>
      <c r="B42" s="5"/>
      <c r="C42" s="5"/>
      <c r="D42" s="5"/>
      <c r="E42" s="5" t="s">
        <v>101</v>
      </c>
      <c r="F42" s="6">
        <v>440</v>
      </c>
      <c r="G42" s="6"/>
      <c r="H42" s="6">
        <f t="shared" si="0"/>
        <v>39945</v>
      </c>
    </row>
    <row r="43" spans="1:8" ht="21.95" customHeight="1" x14ac:dyDescent="0.25">
      <c r="A43" s="5"/>
      <c r="B43" s="5"/>
      <c r="C43" s="5"/>
      <c r="D43" s="5"/>
      <c r="E43" s="5" t="s">
        <v>34</v>
      </c>
      <c r="F43" s="6">
        <v>4500</v>
      </c>
      <c r="G43" s="6"/>
      <c r="H43" s="6">
        <f t="shared" si="0"/>
        <v>44445</v>
      </c>
    </row>
    <row r="44" spans="1:8" ht="21.95" customHeight="1" x14ac:dyDescent="0.25">
      <c r="A44" s="5"/>
      <c r="B44" s="5">
        <v>6</v>
      </c>
      <c r="C44" s="5"/>
      <c r="D44" s="5"/>
      <c r="E44" s="5" t="s">
        <v>99</v>
      </c>
      <c r="F44" s="6">
        <v>3750</v>
      </c>
      <c r="G44" s="6"/>
      <c r="H44" s="6">
        <f t="shared" si="0"/>
        <v>48195</v>
      </c>
    </row>
    <row r="45" spans="1:8" ht="21.95" customHeight="1" x14ac:dyDescent="0.25">
      <c r="A45" s="5"/>
      <c r="B45" s="5"/>
      <c r="C45" s="5"/>
      <c r="D45" s="5"/>
      <c r="E45" s="5" t="s">
        <v>100</v>
      </c>
      <c r="F45" s="6">
        <v>2400</v>
      </c>
      <c r="G45" s="6"/>
      <c r="H45" s="6">
        <f t="shared" si="0"/>
        <v>50595</v>
      </c>
    </row>
    <row r="46" spans="1:8" ht="21.95" customHeight="1" x14ac:dyDescent="0.25">
      <c r="A46" s="5"/>
      <c r="B46" s="5"/>
      <c r="C46" s="5">
        <v>30</v>
      </c>
      <c r="D46" s="5" t="s">
        <v>30</v>
      </c>
      <c r="E46" s="5" t="s">
        <v>53</v>
      </c>
      <c r="F46" s="6"/>
      <c r="G46" s="6">
        <v>2100</v>
      </c>
      <c r="H46" s="6">
        <f t="shared" si="0"/>
        <v>48495</v>
      </c>
    </row>
    <row r="47" spans="1:8" ht="21.95" customHeight="1" x14ac:dyDescent="0.25">
      <c r="A47" s="5"/>
      <c r="B47" s="5">
        <v>13</v>
      </c>
      <c r="C47" s="5">
        <v>31</v>
      </c>
      <c r="D47" s="5" t="s">
        <v>54</v>
      </c>
      <c r="E47" s="5" t="s">
        <v>62</v>
      </c>
      <c r="F47" s="6"/>
      <c r="G47" s="6">
        <v>341</v>
      </c>
      <c r="H47" s="6">
        <f t="shared" si="0"/>
        <v>48154</v>
      </c>
    </row>
    <row r="48" spans="1:8" ht="21.95" customHeight="1" x14ac:dyDescent="0.25">
      <c r="A48" s="5"/>
      <c r="B48" s="5">
        <v>24</v>
      </c>
      <c r="C48" s="5">
        <v>32</v>
      </c>
      <c r="D48" s="5" t="s">
        <v>30</v>
      </c>
      <c r="E48" s="5" t="s">
        <v>53</v>
      </c>
      <c r="F48" s="6"/>
      <c r="G48" s="6">
        <v>2100</v>
      </c>
      <c r="H48" s="6">
        <f t="shared" si="0"/>
        <v>46054</v>
      </c>
    </row>
    <row r="49" spans="1:8" ht="21.95" customHeight="1" x14ac:dyDescent="0.25">
      <c r="A49" s="5"/>
      <c r="B49" s="5">
        <v>25</v>
      </c>
      <c r="C49" s="5">
        <v>33</v>
      </c>
      <c r="D49" s="5" t="s">
        <v>48</v>
      </c>
      <c r="E49" s="5" t="s">
        <v>58</v>
      </c>
      <c r="F49" s="6"/>
      <c r="G49" s="6">
        <v>8800</v>
      </c>
      <c r="H49" s="6">
        <f t="shared" si="0"/>
        <v>37254</v>
      </c>
    </row>
    <row r="50" spans="1:8" ht="21.95" customHeight="1" x14ac:dyDescent="0.25">
      <c r="A50" s="5"/>
      <c r="B50" s="5">
        <v>29</v>
      </c>
      <c r="C50" s="5">
        <v>34</v>
      </c>
      <c r="D50" s="5"/>
      <c r="E50" s="5" t="s">
        <v>63</v>
      </c>
      <c r="F50" s="6"/>
      <c r="G50" s="6">
        <v>1500</v>
      </c>
      <c r="H50" s="6">
        <f t="shared" si="0"/>
        <v>35754</v>
      </c>
    </row>
    <row r="51" spans="1:8" ht="21.95" customHeight="1" x14ac:dyDescent="0.25">
      <c r="A51" s="5">
        <v>11</v>
      </c>
      <c r="B51" s="5">
        <v>24</v>
      </c>
      <c r="C51" s="5">
        <v>35</v>
      </c>
      <c r="D51" s="5"/>
      <c r="E51" s="5" t="s">
        <v>64</v>
      </c>
      <c r="F51" s="6"/>
      <c r="G51" s="6">
        <v>1800</v>
      </c>
      <c r="H51" s="6">
        <f t="shared" si="0"/>
        <v>33954</v>
      </c>
    </row>
    <row r="52" spans="1:8" ht="21.95" customHeight="1" x14ac:dyDescent="0.25">
      <c r="A52" s="5">
        <v>12</v>
      </c>
      <c r="B52" s="5">
        <v>12</v>
      </c>
      <c r="C52" s="5">
        <v>36</v>
      </c>
      <c r="D52" s="5" t="s">
        <v>51</v>
      </c>
      <c r="E52" s="5" t="s">
        <v>52</v>
      </c>
      <c r="F52" s="6"/>
      <c r="G52" s="6">
        <v>110</v>
      </c>
      <c r="H52" s="6">
        <f t="shared" si="0"/>
        <v>33844</v>
      </c>
    </row>
    <row r="53" spans="1:8" ht="21.6" customHeight="1" x14ac:dyDescent="0.25">
      <c r="A53" s="5"/>
      <c r="B53" s="5">
        <v>15</v>
      </c>
      <c r="C53" s="5"/>
      <c r="D53" s="5" t="s">
        <v>48</v>
      </c>
      <c r="E53" s="5" t="s">
        <v>102</v>
      </c>
      <c r="F53" s="6">
        <v>2200</v>
      </c>
      <c r="G53" s="6"/>
      <c r="H53" s="6">
        <f t="shared" si="0"/>
        <v>36044</v>
      </c>
    </row>
    <row r="54" spans="1:8" ht="21.95" customHeight="1" x14ac:dyDescent="0.25">
      <c r="A54" s="5"/>
      <c r="B54" s="5">
        <v>21</v>
      </c>
      <c r="C54" s="5">
        <v>37</v>
      </c>
      <c r="D54" s="5" t="s">
        <v>97</v>
      </c>
      <c r="E54" s="5" t="s">
        <v>96</v>
      </c>
      <c r="F54" s="6"/>
      <c r="G54" s="6">
        <v>73</v>
      </c>
      <c r="H54" s="6">
        <f t="shared" si="0"/>
        <v>35971</v>
      </c>
    </row>
    <row r="55" spans="1:8" ht="21.95" customHeight="1" x14ac:dyDescent="0.25">
      <c r="A55" s="5"/>
      <c r="B55" s="5"/>
      <c r="C55" s="5">
        <v>38</v>
      </c>
      <c r="D55" s="5" t="s">
        <v>49</v>
      </c>
      <c r="E55" s="5" t="s">
        <v>55</v>
      </c>
      <c r="F55" s="6"/>
      <c r="G55" s="6">
        <v>557</v>
      </c>
      <c r="H55" s="6">
        <f t="shared" si="0"/>
        <v>35414</v>
      </c>
    </row>
    <row r="56" spans="1:8" ht="21.95" customHeight="1" x14ac:dyDescent="0.25">
      <c r="A56" s="5"/>
      <c r="B56" s="5">
        <v>22</v>
      </c>
      <c r="C56" s="5">
        <v>39</v>
      </c>
      <c r="D56" s="5" t="s">
        <v>48</v>
      </c>
      <c r="E56" s="5" t="s">
        <v>98</v>
      </c>
      <c r="F56" s="6"/>
      <c r="G56" s="6">
        <v>18</v>
      </c>
      <c r="H56" s="6">
        <f t="shared" si="0"/>
        <v>35396</v>
      </c>
    </row>
    <row r="57" spans="1:8" ht="21.95" customHeight="1" x14ac:dyDescent="0.25">
      <c r="A57" s="5"/>
      <c r="B57" s="5"/>
      <c r="C57" s="5">
        <v>40</v>
      </c>
      <c r="D57" s="5" t="s">
        <v>49</v>
      </c>
      <c r="E57" s="5" t="s">
        <v>56</v>
      </c>
      <c r="F57" s="6"/>
      <c r="G57" s="6">
        <v>1290</v>
      </c>
      <c r="H57" s="6">
        <f t="shared" si="0"/>
        <v>34106</v>
      </c>
    </row>
    <row r="58" spans="1:8" ht="21.95" customHeight="1" x14ac:dyDescent="0.25">
      <c r="A58" s="5"/>
      <c r="B58" s="5"/>
      <c r="C58" s="5">
        <v>41</v>
      </c>
      <c r="D58" s="5"/>
      <c r="E58" s="5" t="s">
        <v>57</v>
      </c>
      <c r="F58" s="6"/>
      <c r="G58" s="6">
        <v>632</v>
      </c>
      <c r="H58" s="6">
        <f t="shared" si="0"/>
        <v>33474</v>
      </c>
    </row>
    <row r="59" spans="1:8" ht="21.95" customHeight="1" x14ac:dyDescent="0.25">
      <c r="A59" s="5"/>
      <c r="B59" s="5">
        <v>24</v>
      </c>
      <c r="C59" s="5">
        <v>42</v>
      </c>
      <c r="D59" s="5" t="s">
        <v>51</v>
      </c>
      <c r="E59" s="5" t="s">
        <v>59</v>
      </c>
      <c r="F59" s="6"/>
      <c r="G59" s="6">
        <v>1200</v>
      </c>
      <c r="H59" s="6">
        <f t="shared" si="0"/>
        <v>32274</v>
      </c>
    </row>
    <row r="60" spans="1:8" ht="21.95" customHeight="1" x14ac:dyDescent="0.25">
      <c r="A60" s="5"/>
      <c r="B60" s="5"/>
      <c r="C60" s="5">
        <v>43</v>
      </c>
      <c r="D60" s="5"/>
      <c r="E60" s="5" t="s">
        <v>61</v>
      </c>
      <c r="F60" s="6"/>
      <c r="G60" s="6">
        <v>546</v>
      </c>
      <c r="H60" s="6">
        <f t="shared" si="0"/>
        <v>31728</v>
      </c>
    </row>
    <row r="61" spans="1:8" ht="21.95" customHeight="1" x14ac:dyDescent="0.25">
      <c r="A61" s="5"/>
      <c r="B61" s="5"/>
      <c r="C61" s="5">
        <v>44</v>
      </c>
      <c r="D61" s="5"/>
      <c r="E61" s="5" t="s">
        <v>60</v>
      </c>
      <c r="F61" s="6"/>
      <c r="G61" s="6">
        <v>1600</v>
      </c>
      <c r="H61" s="6">
        <f t="shared" si="0"/>
        <v>30128</v>
      </c>
    </row>
    <row r="62" spans="1:8" ht="21.95" customHeight="1" x14ac:dyDescent="0.25">
      <c r="A62" s="5"/>
      <c r="B62" s="5"/>
      <c r="C62" s="5"/>
      <c r="D62" s="5"/>
      <c r="E62" s="5" t="s">
        <v>10</v>
      </c>
      <c r="F62" s="6">
        <f>SUM(F7:F61)</f>
        <v>23840</v>
      </c>
      <c r="G62" s="6"/>
      <c r="H62" s="6"/>
    </row>
    <row r="63" spans="1:8" ht="21.95" customHeight="1" x14ac:dyDescent="0.25">
      <c r="A63" s="5"/>
      <c r="B63" s="5"/>
      <c r="C63" s="5"/>
      <c r="D63" s="5"/>
      <c r="E63" s="5" t="s">
        <v>11</v>
      </c>
      <c r="F63" s="6">
        <f>SUM(G7:G61)</f>
        <v>27454</v>
      </c>
      <c r="G63" s="6"/>
      <c r="H63" s="6"/>
    </row>
    <row r="64" spans="1:8" ht="21.95" customHeight="1" x14ac:dyDescent="0.25">
      <c r="A64" s="13"/>
      <c r="B64" s="13"/>
      <c r="C64" s="13"/>
      <c r="D64" s="13"/>
      <c r="E64" s="5" t="s">
        <v>12</v>
      </c>
      <c r="F64" s="6">
        <f>H6+F62-F63</f>
        <v>30128</v>
      </c>
      <c r="G64" s="6"/>
      <c r="H64" s="13"/>
    </row>
    <row r="65" spans="1:8" ht="21.95" customHeight="1" x14ac:dyDescent="0.3">
      <c r="A65" s="2"/>
      <c r="B65" s="1"/>
      <c r="C65" s="1"/>
      <c r="D65" s="1"/>
      <c r="E65" s="1"/>
      <c r="F65" s="1"/>
      <c r="G65" s="1"/>
      <c r="H65" s="1"/>
    </row>
    <row r="66" spans="1:8" ht="21.95" customHeight="1" x14ac:dyDescent="0.25">
      <c r="A66" s="1"/>
      <c r="B66" s="1"/>
      <c r="C66" s="1"/>
      <c r="D66" s="1"/>
      <c r="E66" s="8"/>
      <c r="F66" s="7"/>
      <c r="G66" s="1"/>
      <c r="H66" s="1"/>
    </row>
    <row r="67" spans="1:8" ht="21.95" customHeight="1" x14ac:dyDescent="0.25">
      <c r="A67" s="1"/>
      <c r="B67" s="1"/>
      <c r="C67" s="1"/>
      <c r="D67" s="1"/>
      <c r="E67" s="1"/>
      <c r="F67" s="7"/>
      <c r="G67" s="1"/>
      <c r="H67" s="1"/>
    </row>
    <row r="68" spans="1:8" ht="21.95" customHeight="1" x14ac:dyDescent="0.25">
      <c r="A68" s="1"/>
      <c r="B68" s="1"/>
      <c r="C68" s="1"/>
      <c r="D68" s="1"/>
      <c r="E68" s="1"/>
      <c r="F68" s="7"/>
      <c r="G68" s="1"/>
      <c r="H68" s="1"/>
    </row>
    <row r="69" spans="1:8" ht="21.9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21.9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21.9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21.9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21.9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21.9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21.9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21.9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21.9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21.9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21.9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21.9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21.9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21.9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21.9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21.9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21.9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21.95" customHeight="1" x14ac:dyDescent="0.25">
      <c r="A86" s="1"/>
      <c r="B86" s="1"/>
      <c r="C86" s="1"/>
      <c r="D86" s="1"/>
      <c r="E86" s="20"/>
      <c r="F86" s="21"/>
      <c r="G86" s="1"/>
      <c r="H86" s="1"/>
    </row>
    <row r="87" spans="1:8" ht="21.95" customHeight="1" x14ac:dyDescent="0.25">
      <c r="A87" s="1"/>
      <c r="B87" s="1"/>
      <c r="C87" s="1"/>
      <c r="D87" s="1"/>
      <c r="E87" s="20"/>
      <c r="F87" s="21"/>
      <c r="G87" s="1"/>
      <c r="H87" s="1"/>
    </row>
    <row r="88" spans="1:8" ht="21.95" customHeight="1" x14ac:dyDescent="0.25">
      <c r="A88" s="1"/>
      <c r="B88" s="1"/>
      <c r="C88" s="1"/>
      <c r="D88" s="1"/>
      <c r="E88" s="20"/>
      <c r="F88" s="21"/>
      <c r="G88" s="1"/>
      <c r="H88" s="1"/>
    </row>
    <row r="89" spans="1:8" ht="21.9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21.9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21.9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21.9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21.9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21.9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21.9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21.9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21.95" customHeight="1" x14ac:dyDescent="0.3">
      <c r="A97" s="2"/>
      <c r="B97" s="1"/>
      <c r="C97" s="1"/>
      <c r="D97" s="1"/>
      <c r="E97" s="1"/>
      <c r="F97" s="1"/>
      <c r="G97" s="1"/>
      <c r="H97" s="1"/>
    </row>
    <row r="98" spans="1:8" ht="21.9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21.9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21.9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21.9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21.9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21.9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21.9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21.9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21.9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21.9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21.9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21.9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21.9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21.9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21.9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21.9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21.9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21.9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21.9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21.95" customHeight="1" x14ac:dyDescent="0.25">
      <c r="E117" s="1"/>
      <c r="F117" s="1"/>
      <c r="G117" s="1"/>
    </row>
    <row r="118" spans="1:8" ht="21.95" customHeight="1" x14ac:dyDescent="0.25"/>
    <row r="119" spans="1:8" ht="21.95" customHeight="1" x14ac:dyDescent="0.25"/>
    <row r="120" spans="1:8" ht="21.95" customHeight="1" x14ac:dyDescent="0.25"/>
  </sheetData>
  <customSheetViews>
    <customSheetView guid="{73D963BB-7F40-4FDB-8E4D-5916A941C988}" scale="110" showPageBreaks="1" view="pageBreakPreview" topLeftCell="A47">
      <selection activeCell="F63" sqref="F63"/>
      <rowBreaks count="3" manualBreakCount="3">
        <brk id="34" max="16383" man="1"/>
        <brk id="68" max="7" man="1"/>
        <brk id="69" max="7" man="1"/>
      </rowBreaks>
      <pageMargins left="0.94488188976377963" right="0.74803149606299213" top="0.98425196850393704" bottom="0.98425196850393704" header="0.51181102362204722" footer="0.70866141732283472"/>
      <printOptions horizontalCentered="1"/>
      <pageSetup paperSize="9" orientation="portrait" r:id="rId1"/>
      <headerFooter alignWithMargins="0">
        <oddFooter>&amp;L&amp;"標楷體,標準"&amp;14總務：
社長：
指導老師：&amp;RＰ&amp;P／&amp;N</oddFooter>
      </headerFooter>
    </customSheetView>
  </customSheetViews>
  <mergeCells count="10">
    <mergeCell ref="A3:H3"/>
    <mergeCell ref="A2:H2"/>
    <mergeCell ref="A1:H1"/>
    <mergeCell ref="A4:B4"/>
    <mergeCell ref="C4:C5"/>
    <mergeCell ref="D4:D5"/>
    <mergeCell ref="E4:E5"/>
    <mergeCell ref="F4:F5"/>
    <mergeCell ref="G4:G5"/>
    <mergeCell ref="H4:H5"/>
  </mergeCells>
  <phoneticPr fontId="2" type="noConversion"/>
  <printOptions horizontalCentered="1"/>
  <pageMargins left="0.94488188976377963" right="0.74803149606299213" top="0.98425196850393704" bottom="0.98425196850393704" header="0.51181102362204722" footer="0.70866141732283472"/>
  <pageSetup paperSize="9" orientation="portrait" r:id="rId2"/>
  <headerFooter alignWithMargins="0">
    <oddFooter>&amp;L&amp;"標楷體,標準"&amp;14總務：
社長：
指導老師：&amp;RＰ&amp;P／&amp;N</oddFooter>
  </headerFooter>
  <rowBreaks count="3" manualBreakCount="3">
    <brk id="34" max="16383" man="1"/>
    <brk id="68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G10" sqref="G10"/>
    </sheetView>
  </sheetViews>
  <sheetFormatPr defaultRowHeight="16.5" x14ac:dyDescent="0.25"/>
  <cols>
    <col min="2" max="2" width="19.125" bestFit="1" customWidth="1"/>
  </cols>
  <sheetData>
    <row r="3" spans="2:3" x14ac:dyDescent="0.25">
      <c r="B3" t="s">
        <v>36</v>
      </c>
      <c r="C3" s="9">
        <v>1952</v>
      </c>
    </row>
    <row r="4" spans="2:3" x14ac:dyDescent="0.25">
      <c r="B4" t="s">
        <v>37</v>
      </c>
      <c r="C4" s="9">
        <v>2611</v>
      </c>
    </row>
    <row r="5" spans="2:3" x14ac:dyDescent="0.25">
      <c r="B5" t="s">
        <v>38</v>
      </c>
      <c r="C5" s="10">
        <v>1982</v>
      </c>
    </row>
    <row r="6" spans="2:3" x14ac:dyDescent="0.25">
      <c r="B6" t="s">
        <v>39</v>
      </c>
      <c r="C6" s="9">
        <v>457</v>
      </c>
    </row>
    <row r="7" spans="2:3" x14ac:dyDescent="0.25">
      <c r="B7" t="s">
        <v>40</v>
      </c>
      <c r="C7" s="9">
        <v>674</v>
      </c>
    </row>
    <row r="8" spans="2:3" ht="17.25" thickBot="1" x14ac:dyDescent="0.3">
      <c r="B8" s="11" t="s">
        <v>26</v>
      </c>
      <c r="C8" s="12">
        <v>42</v>
      </c>
    </row>
    <row r="9" spans="2:3" ht="17.25" thickTop="1" x14ac:dyDescent="0.25"/>
    <row r="10" spans="2:3" x14ac:dyDescent="0.25">
      <c r="B10" t="s">
        <v>41</v>
      </c>
      <c r="C10" s="9">
        <v>35074</v>
      </c>
    </row>
  </sheetData>
  <customSheetViews>
    <customSheetView guid="{73D963BB-7F40-4FDB-8E4D-5916A941C988}" showPageBreaks="1" state="hidden">
      <selection activeCell="G10" sqref="G10"/>
      <pageMargins left="0.75" right="0.75" top="1" bottom="1" header="0.5" footer="0.5"/>
      <pageSetup paperSize="9" orientation="portrait" r:id="rId1"/>
      <headerFooter alignWithMargins="0"/>
    </customSheetView>
  </customSheetViews>
  <phoneticPr fontId="2" type="noConversion"/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topLeftCell="A16" zoomScaleNormal="100" zoomScaleSheetLayoutView="100" workbookViewId="0">
      <selection activeCell="O28" sqref="O28"/>
    </sheetView>
  </sheetViews>
  <sheetFormatPr defaultRowHeight="16.5" x14ac:dyDescent="0.25"/>
  <cols>
    <col min="1" max="2" width="3.5" style="18" bestFit="1" customWidth="1"/>
    <col min="3" max="3" width="5.5" style="18" bestFit="1" customWidth="1"/>
    <col min="4" max="4" width="20.25" style="18" customWidth="1"/>
    <col min="5" max="5" width="20.5" style="18" bestFit="1" customWidth="1"/>
    <col min="6" max="6" width="10.375" style="19" customWidth="1"/>
    <col min="7" max="7" width="10.625" style="19" customWidth="1"/>
    <col min="8" max="8" width="9.75" style="19" bestFit="1" customWidth="1"/>
  </cols>
  <sheetData>
    <row r="1" spans="1:8" ht="24.95" customHeight="1" x14ac:dyDescent="0.4">
      <c r="A1" s="36" t="s">
        <v>44</v>
      </c>
      <c r="B1" s="36"/>
      <c r="C1" s="36"/>
      <c r="D1" s="36"/>
      <c r="E1" s="36"/>
      <c r="F1" s="36"/>
      <c r="G1" s="36"/>
      <c r="H1" s="36"/>
    </row>
    <row r="2" spans="1:8" ht="24.95" customHeight="1" x14ac:dyDescent="0.3">
      <c r="A2" s="37" t="s">
        <v>14</v>
      </c>
      <c r="B2" s="37"/>
      <c r="C2" s="37"/>
      <c r="D2" s="37"/>
      <c r="E2" s="37"/>
      <c r="F2" s="37"/>
      <c r="G2" s="37"/>
      <c r="H2" s="37"/>
    </row>
    <row r="3" spans="1:8" ht="24.95" customHeight="1" x14ac:dyDescent="0.25">
      <c r="A3" s="38" t="s">
        <v>93</v>
      </c>
      <c r="B3" s="38"/>
      <c r="C3" s="38"/>
      <c r="D3" s="38"/>
      <c r="E3" s="38"/>
      <c r="F3" s="38"/>
      <c r="G3" s="38"/>
      <c r="H3" s="38"/>
    </row>
    <row r="4" spans="1:8" ht="24.95" customHeight="1" x14ac:dyDescent="0.25">
      <c r="A4" s="39" t="s">
        <v>0</v>
      </c>
      <c r="B4" s="39"/>
      <c r="C4" s="40" t="s">
        <v>3</v>
      </c>
      <c r="D4" s="40" t="s">
        <v>4</v>
      </c>
      <c r="E4" s="40" t="s">
        <v>6</v>
      </c>
      <c r="F4" s="42" t="s">
        <v>7</v>
      </c>
      <c r="G4" s="42" t="s">
        <v>8</v>
      </c>
      <c r="H4" s="42" t="s">
        <v>5</v>
      </c>
    </row>
    <row r="5" spans="1:8" ht="24.95" customHeight="1" x14ac:dyDescent="0.25">
      <c r="A5" s="14" t="s">
        <v>1</v>
      </c>
      <c r="B5" s="14" t="s">
        <v>2</v>
      </c>
      <c r="C5" s="41"/>
      <c r="D5" s="41"/>
      <c r="E5" s="41"/>
      <c r="F5" s="43"/>
      <c r="G5" s="43"/>
      <c r="H5" s="43"/>
    </row>
    <row r="6" spans="1:8" ht="24.95" customHeight="1" x14ac:dyDescent="0.25">
      <c r="A6" s="15"/>
      <c r="B6" s="15"/>
      <c r="C6" s="15"/>
      <c r="D6" s="15"/>
      <c r="E6" s="15" t="s">
        <v>9</v>
      </c>
      <c r="F6" s="17"/>
      <c r="G6" s="17"/>
      <c r="H6" s="17">
        <v>29158</v>
      </c>
    </row>
    <row r="7" spans="1:8" ht="33.75" customHeight="1" x14ac:dyDescent="0.25">
      <c r="A7" s="15">
        <v>3</v>
      </c>
      <c r="B7" s="15">
        <v>6</v>
      </c>
      <c r="C7" s="15">
        <v>1</v>
      </c>
      <c r="D7" s="15" t="s">
        <v>65</v>
      </c>
      <c r="E7" s="16" t="s">
        <v>71</v>
      </c>
      <c r="F7" s="17"/>
      <c r="G7" s="17">
        <v>4800</v>
      </c>
      <c r="H7" s="17"/>
    </row>
    <row r="8" spans="1:8" ht="24.95" customHeight="1" x14ac:dyDescent="0.25">
      <c r="A8" s="15"/>
      <c r="B8" s="15">
        <v>9</v>
      </c>
      <c r="C8" s="15">
        <v>2</v>
      </c>
      <c r="D8" s="15" t="s">
        <v>45</v>
      </c>
      <c r="E8" s="15" t="s">
        <v>66</v>
      </c>
      <c r="F8" s="17"/>
      <c r="G8" s="17">
        <v>1275</v>
      </c>
      <c r="H8" s="17"/>
    </row>
    <row r="9" spans="1:8" ht="24.95" customHeight="1" x14ac:dyDescent="0.25">
      <c r="A9" s="15"/>
      <c r="B9" s="15"/>
      <c r="C9" s="15">
        <v>3</v>
      </c>
      <c r="D9" s="15"/>
      <c r="E9" s="15" t="s">
        <v>46</v>
      </c>
      <c r="F9" s="17"/>
      <c r="G9" s="17">
        <v>1080</v>
      </c>
      <c r="H9" s="17"/>
    </row>
    <row r="10" spans="1:8" ht="24.95" customHeight="1" x14ac:dyDescent="0.25">
      <c r="A10" s="15"/>
      <c r="B10" s="15"/>
      <c r="C10" s="15">
        <v>4</v>
      </c>
      <c r="D10" s="15"/>
      <c r="E10" s="15" t="s">
        <v>47</v>
      </c>
      <c r="F10" s="17"/>
      <c r="G10" s="17">
        <v>32</v>
      </c>
      <c r="H10" s="17"/>
    </row>
    <row r="11" spans="1:8" ht="24.95" customHeight="1" x14ac:dyDescent="0.25">
      <c r="A11" s="15"/>
      <c r="B11" s="15"/>
      <c r="C11" s="15"/>
      <c r="D11" s="15"/>
      <c r="E11" s="15" t="s">
        <v>78</v>
      </c>
      <c r="F11" s="17">
        <f>27*250</f>
        <v>6750</v>
      </c>
      <c r="G11" s="17"/>
      <c r="H11" s="17"/>
    </row>
    <row r="12" spans="1:8" ht="24.95" customHeight="1" x14ac:dyDescent="0.25">
      <c r="A12" s="15"/>
      <c r="B12" s="15">
        <v>13</v>
      </c>
      <c r="C12" s="15">
        <v>5</v>
      </c>
      <c r="D12" s="15" t="s">
        <v>67</v>
      </c>
      <c r="E12" s="15" t="s">
        <v>68</v>
      </c>
      <c r="F12" s="17"/>
      <c r="G12" s="17">
        <v>1600</v>
      </c>
      <c r="H12" s="17"/>
    </row>
    <row r="13" spans="1:8" ht="24.95" customHeight="1" x14ac:dyDescent="0.25">
      <c r="A13" s="15"/>
      <c r="B13" s="15"/>
      <c r="C13" s="15"/>
      <c r="D13" s="15"/>
      <c r="E13" s="15" t="s">
        <v>79</v>
      </c>
      <c r="F13" s="17">
        <f>15*250</f>
        <v>3750</v>
      </c>
      <c r="G13" s="17"/>
      <c r="H13" s="17"/>
    </row>
    <row r="14" spans="1:8" ht="24.95" customHeight="1" x14ac:dyDescent="0.25">
      <c r="A14" s="15"/>
      <c r="B14" s="15"/>
      <c r="C14" s="15"/>
      <c r="D14" s="15"/>
      <c r="E14" s="15" t="s">
        <v>77</v>
      </c>
      <c r="F14" s="17">
        <v>2520</v>
      </c>
      <c r="G14" s="17"/>
      <c r="H14" s="17"/>
    </row>
    <row r="15" spans="1:8" ht="24.95" customHeight="1" x14ac:dyDescent="0.25">
      <c r="A15" s="15"/>
      <c r="B15" s="15"/>
      <c r="C15" s="15"/>
      <c r="D15" s="15"/>
      <c r="E15" s="15" t="s">
        <v>87</v>
      </c>
      <c r="F15" s="17">
        <v>1600</v>
      </c>
      <c r="G15" s="17"/>
      <c r="H15" s="17"/>
    </row>
    <row r="16" spans="1:8" ht="33" x14ac:dyDescent="0.25">
      <c r="A16" s="15"/>
      <c r="B16" s="15"/>
      <c r="C16" s="15"/>
      <c r="D16" s="15"/>
      <c r="E16" s="16" t="s">
        <v>88</v>
      </c>
      <c r="F16" s="17">
        <v>2855</v>
      </c>
      <c r="G16" s="17"/>
      <c r="H16" s="17"/>
    </row>
    <row r="17" spans="1:8" ht="33" x14ac:dyDescent="0.25">
      <c r="A17" s="15">
        <v>4</v>
      </c>
      <c r="B17" s="15">
        <v>6</v>
      </c>
      <c r="C17" s="15">
        <v>6</v>
      </c>
      <c r="D17" s="15" t="s">
        <v>81</v>
      </c>
      <c r="E17" s="16" t="s">
        <v>82</v>
      </c>
      <c r="F17" s="17"/>
      <c r="G17" s="17">
        <v>30</v>
      </c>
      <c r="H17" s="17"/>
    </row>
    <row r="18" spans="1:8" ht="33" x14ac:dyDescent="0.25">
      <c r="A18" s="15">
        <v>5</v>
      </c>
      <c r="B18" s="15">
        <v>6</v>
      </c>
      <c r="C18" s="15">
        <v>7</v>
      </c>
      <c r="D18" s="16" t="s">
        <v>70</v>
      </c>
      <c r="E18" s="15" t="s">
        <v>69</v>
      </c>
      <c r="F18" s="17"/>
      <c r="G18" s="17">
        <v>105</v>
      </c>
      <c r="H18" s="17"/>
    </row>
    <row r="19" spans="1:8" ht="24" customHeight="1" x14ac:dyDescent="0.25">
      <c r="A19" s="15"/>
      <c r="B19" s="15"/>
      <c r="C19" s="15">
        <v>8</v>
      </c>
      <c r="D19" s="16"/>
      <c r="E19" s="15" t="s">
        <v>85</v>
      </c>
      <c r="F19" s="17"/>
      <c r="G19" s="17">
        <v>180</v>
      </c>
      <c r="H19" s="17"/>
    </row>
    <row r="20" spans="1:8" ht="24.75" customHeight="1" x14ac:dyDescent="0.25">
      <c r="A20" s="15"/>
      <c r="B20" s="15"/>
      <c r="C20" s="15">
        <v>9</v>
      </c>
      <c r="D20" s="15" t="s">
        <v>84</v>
      </c>
      <c r="E20" s="15" t="s">
        <v>83</v>
      </c>
      <c r="F20" s="17"/>
      <c r="G20" s="17">
        <v>15</v>
      </c>
      <c r="H20" s="17"/>
    </row>
    <row r="21" spans="1:8" ht="24.95" customHeight="1" x14ac:dyDescent="0.25">
      <c r="A21" s="15"/>
      <c r="B21" s="15">
        <v>18</v>
      </c>
      <c r="C21" s="15">
        <v>10</v>
      </c>
      <c r="D21" s="15" t="s">
        <v>30</v>
      </c>
      <c r="E21" s="15" t="s">
        <v>72</v>
      </c>
      <c r="F21" s="17"/>
      <c r="G21" s="17">
        <v>600</v>
      </c>
      <c r="H21" s="17"/>
    </row>
    <row r="22" spans="1:8" ht="33" x14ac:dyDescent="0.25">
      <c r="A22" s="15"/>
      <c r="B22" s="15">
        <v>20</v>
      </c>
      <c r="C22" s="15">
        <v>11</v>
      </c>
      <c r="D22" s="15" t="s">
        <v>84</v>
      </c>
      <c r="E22" s="16" t="s">
        <v>75</v>
      </c>
      <c r="F22" s="17"/>
      <c r="G22" s="17">
        <v>900</v>
      </c>
      <c r="H22" s="17"/>
    </row>
    <row r="23" spans="1:8" ht="24" customHeight="1" x14ac:dyDescent="0.25">
      <c r="A23" s="15"/>
      <c r="B23" s="15"/>
      <c r="C23" s="15">
        <v>12</v>
      </c>
      <c r="D23" s="15"/>
      <c r="E23" s="16" t="s">
        <v>86</v>
      </c>
      <c r="F23" s="17"/>
      <c r="G23" s="17">
        <v>450</v>
      </c>
      <c r="H23" s="17"/>
    </row>
    <row r="24" spans="1:8" ht="24.95" customHeight="1" x14ac:dyDescent="0.25">
      <c r="A24" s="15"/>
      <c r="B24" s="15">
        <v>25</v>
      </c>
      <c r="C24" s="15">
        <v>13</v>
      </c>
      <c r="D24" s="15" t="s">
        <v>74</v>
      </c>
      <c r="E24" s="15" t="s">
        <v>73</v>
      </c>
      <c r="F24" s="17"/>
      <c r="G24" s="17">
        <v>900</v>
      </c>
      <c r="H24" s="17"/>
    </row>
    <row r="25" spans="1:8" ht="24.95" customHeight="1" x14ac:dyDescent="0.25">
      <c r="A25" s="15">
        <v>6</v>
      </c>
      <c r="B25" s="15">
        <v>5</v>
      </c>
      <c r="C25" s="15">
        <v>14</v>
      </c>
      <c r="D25" s="15" t="s">
        <v>30</v>
      </c>
      <c r="E25" s="15" t="s">
        <v>76</v>
      </c>
      <c r="F25" s="17"/>
      <c r="G25" s="17">
        <v>1500</v>
      </c>
      <c r="H25" s="17"/>
    </row>
    <row r="26" spans="1:8" ht="25.5" customHeight="1" x14ac:dyDescent="0.25">
      <c r="A26" s="15"/>
      <c r="B26" s="15"/>
      <c r="C26" s="15">
        <v>15</v>
      </c>
      <c r="D26" s="15" t="s">
        <v>48</v>
      </c>
      <c r="E26" s="15" t="s">
        <v>80</v>
      </c>
      <c r="F26" s="17"/>
      <c r="G26" s="17">
        <v>350</v>
      </c>
      <c r="H26" s="17"/>
    </row>
    <row r="27" spans="1:8" ht="24.95" customHeight="1" x14ac:dyDescent="0.25">
      <c r="A27" s="15"/>
      <c r="B27" s="15"/>
      <c r="C27" s="15"/>
      <c r="D27" s="15"/>
      <c r="E27" s="15" t="s">
        <v>89</v>
      </c>
      <c r="F27" s="17"/>
      <c r="G27" s="17"/>
      <c r="H27" s="17"/>
    </row>
    <row r="28" spans="1:8" ht="24.95" customHeight="1" x14ac:dyDescent="0.25">
      <c r="A28" s="15"/>
      <c r="B28" s="15"/>
      <c r="C28" s="15"/>
      <c r="D28" s="15"/>
      <c r="E28" s="15" t="s">
        <v>90</v>
      </c>
      <c r="F28" s="17"/>
      <c r="G28" s="17"/>
      <c r="H28" s="17"/>
    </row>
    <row r="29" spans="1:8" ht="33" x14ac:dyDescent="0.25">
      <c r="A29" s="15"/>
      <c r="B29" s="15">
        <v>8</v>
      </c>
      <c r="C29" s="15">
        <v>16</v>
      </c>
      <c r="D29" s="15" t="s">
        <v>91</v>
      </c>
      <c r="E29" s="16" t="s">
        <v>92</v>
      </c>
      <c r="F29" s="17"/>
      <c r="G29" s="17">
        <v>2580</v>
      </c>
      <c r="H29" s="17"/>
    </row>
    <row r="30" spans="1:8" ht="24.95" customHeight="1" x14ac:dyDescent="0.25">
      <c r="A30" s="15">
        <v>6</v>
      </c>
      <c r="B30" s="15">
        <v>8</v>
      </c>
      <c r="C30" s="15"/>
      <c r="D30" s="15" t="s">
        <v>48</v>
      </c>
      <c r="E30" s="15" t="s">
        <v>94</v>
      </c>
      <c r="F30" s="17">
        <v>2250</v>
      </c>
      <c r="G30" s="17"/>
      <c r="H30" s="17"/>
    </row>
    <row r="31" spans="1:8" ht="24.95" customHeight="1" x14ac:dyDescent="0.25">
      <c r="A31" s="15"/>
      <c r="B31" s="15"/>
      <c r="C31" s="15"/>
      <c r="D31" s="15"/>
      <c r="E31" s="15" t="s">
        <v>10</v>
      </c>
      <c r="F31" s="17">
        <f>SUM(F7:F30)</f>
        <v>19725</v>
      </c>
      <c r="G31" s="17"/>
      <c r="H31" s="17"/>
    </row>
    <row r="32" spans="1:8" ht="24.95" customHeight="1" x14ac:dyDescent="0.25">
      <c r="A32" s="15"/>
      <c r="B32" s="15"/>
      <c r="C32" s="15"/>
      <c r="D32" s="15"/>
      <c r="E32" s="15" t="s">
        <v>11</v>
      </c>
      <c r="F32" s="17">
        <f>SUM(G7:G30)</f>
        <v>16397</v>
      </c>
      <c r="G32" s="17"/>
      <c r="H32" s="17"/>
    </row>
    <row r="33" spans="1:8" ht="24.95" customHeight="1" x14ac:dyDescent="0.25">
      <c r="A33" s="15"/>
      <c r="B33" s="15"/>
      <c r="C33" s="15"/>
      <c r="D33" s="15"/>
      <c r="E33" s="15" t="s">
        <v>12</v>
      </c>
      <c r="F33" s="17">
        <f>H6+F31-F32</f>
        <v>32486</v>
      </c>
      <c r="G33" s="17"/>
      <c r="H33" s="17"/>
    </row>
    <row r="34" spans="1:8" ht="24.95" customHeight="1" x14ac:dyDescent="0.25">
      <c r="A34" s="15"/>
      <c r="B34" s="15"/>
      <c r="C34" s="15"/>
      <c r="D34" s="15"/>
      <c r="E34" s="15"/>
      <c r="F34" s="17"/>
      <c r="G34" s="17"/>
      <c r="H34" s="17"/>
    </row>
    <row r="35" spans="1:8" ht="24.95" customHeight="1" x14ac:dyDescent="0.25">
      <c r="A35" s="15"/>
      <c r="B35" s="15"/>
      <c r="C35" s="15"/>
      <c r="D35" s="15"/>
      <c r="E35" s="15"/>
      <c r="F35" s="17"/>
      <c r="G35" s="17"/>
      <c r="H35" s="17"/>
    </row>
    <row r="36" spans="1:8" ht="24.95" customHeight="1" x14ac:dyDescent="0.25">
      <c r="A36" s="15"/>
      <c r="B36" s="15"/>
      <c r="C36" s="15"/>
      <c r="D36" s="15"/>
      <c r="E36" s="15"/>
      <c r="F36" s="17"/>
      <c r="G36" s="17"/>
      <c r="H36" s="17"/>
    </row>
    <row r="37" spans="1:8" ht="24.95" customHeight="1" x14ac:dyDescent="0.25">
      <c r="A37" s="15"/>
      <c r="B37" s="15"/>
      <c r="C37" s="15"/>
      <c r="D37" s="15"/>
      <c r="E37" s="15"/>
      <c r="F37" s="17"/>
      <c r="G37" s="17"/>
      <c r="H37" s="17"/>
    </row>
    <row r="38" spans="1:8" ht="24.95" customHeight="1" x14ac:dyDescent="0.25">
      <c r="A38" s="15"/>
      <c r="B38" s="15"/>
      <c r="C38" s="15"/>
      <c r="D38" s="15"/>
      <c r="E38" s="15"/>
      <c r="F38" s="17"/>
      <c r="G38" s="17"/>
      <c r="H38" s="17"/>
    </row>
    <row r="39" spans="1:8" ht="24.95" customHeight="1" x14ac:dyDescent="0.25">
      <c r="A39" s="15"/>
      <c r="B39" s="15"/>
      <c r="C39" s="15"/>
      <c r="D39" s="15"/>
      <c r="E39" s="15"/>
      <c r="F39" s="17"/>
      <c r="G39" s="17"/>
      <c r="H39" s="17"/>
    </row>
    <row r="40" spans="1:8" ht="24.95" customHeight="1" x14ac:dyDescent="0.25">
      <c r="A40" s="15"/>
      <c r="B40" s="15"/>
      <c r="C40" s="15"/>
      <c r="D40" s="15"/>
      <c r="E40" s="15"/>
      <c r="F40" s="17"/>
      <c r="G40" s="17"/>
      <c r="H40" s="17"/>
    </row>
    <row r="41" spans="1:8" ht="24.95" customHeight="1" x14ac:dyDescent="0.25">
      <c r="A41" s="15"/>
      <c r="B41" s="15"/>
      <c r="C41" s="15"/>
      <c r="D41" s="15"/>
      <c r="E41" s="15"/>
      <c r="F41" s="17"/>
      <c r="G41" s="17"/>
      <c r="H41" s="17"/>
    </row>
    <row r="42" spans="1:8" ht="24.95" customHeight="1" x14ac:dyDescent="0.25">
      <c r="A42" s="15"/>
      <c r="B42" s="15"/>
      <c r="C42" s="15"/>
      <c r="D42" s="15"/>
      <c r="E42" s="15"/>
      <c r="F42" s="17"/>
      <c r="G42" s="17"/>
      <c r="H42" s="17"/>
    </row>
    <row r="43" spans="1:8" ht="24.95" customHeight="1" x14ac:dyDescent="0.25">
      <c r="A43" s="15"/>
      <c r="B43" s="15"/>
      <c r="C43" s="15"/>
      <c r="D43" s="15"/>
      <c r="E43" s="15"/>
      <c r="F43" s="17"/>
      <c r="G43" s="17"/>
      <c r="H43" s="17"/>
    </row>
    <row r="44" spans="1:8" ht="24.95" customHeight="1" x14ac:dyDescent="0.25">
      <c r="A44" s="15"/>
      <c r="B44" s="15"/>
      <c r="C44" s="15"/>
      <c r="D44" s="15"/>
      <c r="E44" s="15"/>
      <c r="F44" s="17"/>
      <c r="G44" s="17"/>
      <c r="H44" s="17"/>
    </row>
    <row r="45" spans="1:8" ht="24.95" customHeight="1" x14ac:dyDescent="0.25">
      <c r="A45" s="15"/>
      <c r="B45" s="15"/>
      <c r="C45" s="15"/>
      <c r="D45" s="15"/>
      <c r="E45" s="15"/>
      <c r="F45" s="17"/>
      <c r="G45" s="17"/>
      <c r="H45" s="17"/>
    </row>
    <row r="46" spans="1:8" ht="24.95" customHeight="1" x14ac:dyDescent="0.25">
      <c r="A46" s="15"/>
      <c r="B46" s="15"/>
      <c r="C46" s="15"/>
      <c r="D46" s="15"/>
      <c r="E46" s="15"/>
      <c r="F46" s="17"/>
      <c r="G46" s="17"/>
      <c r="H46" s="17"/>
    </row>
    <row r="47" spans="1:8" ht="24.95" customHeight="1" x14ac:dyDescent="0.25">
      <c r="A47" s="15"/>
      <c r="B47" s="15"/>
      <c r="C47" s="15"/>
      <c r="D47" s="15"/>
      <c r="E47" s="15"/>
      <c r="F47" s="17"/>
      <c r="G47" s="17"/>
      <c r="H47" s="17"/>
    </row>
    <row r="48" spans="1:8" ht="24.95" customHeight="1" x14ac:dyDescent="0.25">
      <c r="A48" s="15"/>
      <c r="B48" s="15"/>
      <c r="C48" s="15"/>
      <c r="D48" s="15"/>
      <c r="E48" s="15"/>
      <c r="F48" s="17"/>
      <c r="G48" s="17"/>
      <c r="H48" s="17"/>
    </row>
    <row r="49" spans="1:8" ht="24.95" customHeight="1" x14ac:dyDescent="0.25">
      <c r="A49" s="15"/>
      <c r="B49" s="15"/>
      <c r="C49" s="15"/>
      <c r="D49" s="15"/>
      <c r="E49" s="15"/>
      <c r="F49" s="17"/>
      <c r="G49" s="17"/>
      <c r="H49" s="17"/>
    </row>
    <row r="50" spans="1:8" ht="24.95" customHeight="1" x14ac:dyDescent="0.25">
      <c r="A50" s="15"/>
      <c r="B50" s="15"/>
      <c r="C50" s="15"/>
      <c r="D50" s="15"/>
      <c r="E50" s="15"/>
      <c r="F50" s="17"/>
      <c r="G50" s="17"/>
      <c r="H50" s="17"/>
    </row>
    <row r="51" spans="1:8" ht="24.95" customHeight="1" x14ac:dyDescent="0.25">
      <c r="A51" s="15"/>
      <c r="B51" s="15"/>
      <c r="C51" s="15"/>
      <c r="D51" s="15"/>
      <c r="E51" s="15"/>
      <c r="F51" s="17"/>
      <c r="G51" s="17"/>
      <c r="H51" s="17"/>
    </row>
    <row r="52" spans="1:8" ht="24.95" customHeight="1" x14ac:dyDescent="0.25">
      <c r="A52" s="15"/>
      <c r="B52" s="15"/>
      <c r="C52" s="15"/>
      <c r="D52" s="15"/>
      <c r="E52" s="15"/>
      <c r="F52" s="17"/>
      <c r="G52" s="17"/>
      <c r="H52" s="17"/>
    </row>
    <row r="53" spans="1:8" ht="24.95" customHeight="1" x14ac:dyDescent="0.25">
      <c r="A53" s="15"/>
      <c r="B53" s="15"/>
      <c r="C53" s="15"/>
      <c r="D53" s="15"/>
      <c r="E53" s="15"/>
      <c r="F53" s="17"/>
      <c r="G53" s="17"/>
      <c r="H53" s="17"/>
    </row>
    <row r="54" spans="1:8" ht="24.95" customHeight="1" x14ac:dyDescent="0.25">
      <c r="A54" s="15"/>
      <c r="B54" s="15"/>
      <c r="C54" s="15"/>
      <c r="D54" s="15"/>
      <c r="E54" s="15"/>
      <c r="F54" s="17"/>
      <c r="G54" s="17"/>
      <c r="H54" s="17"/>
    </row>
    <row r="55" spans="1:8" ht="24.95" customHeight="1" x14ac:dyDescent="0.25">
      <c r="A55" s="15"/>
      <c r="B55" s="15"/>
      <c r="C55" s="15"/>
      <c r="D55" s="15"/>
      <c r="E55" s="15"/>
      <c r="F55" s="17"/>
      <c r="G55" s="17"/>
      <c r="H55" s="17"/>
    </row>
    <row r="56" spans="1:8" ht="24.95" customHeight="1" x14ac:dyDescent="0.25">
      <c r="A56" s="15"/>
      <c r="B56" s="15"/>
      <c r="C56" s="15"/>
      <c r="D56" s="15"/>
      <c r="E56" s="15"/>
      <c r="F56" s="17"/>
      <c r="G56" s="17"/>
      <c r="H56" s="17"/>
    </row>
    <row r="57" spans="1:8" ht="24.95" customHeight="1" x14ac:dyDescent="0.25">
      <c r="A57" s="15"/>
      <c r="B57" s="15"/>
      <c r="C57" s="15"/>
      <c r="D57" s="15"/>
      <c r="E57" s="15"/>
      <c r="F57" s="17"/>
      <c r="G57" s="17"/>
      <c r="H57" s="17"/>
    </row>
    <row r="58" spans="1:8" ht="24.95" customHeight="1" thickBot="1" x14ac:dyDescent="0.3">
      <c r="A58" s="26"/>
      <c r="B58" s="26"/>
      <c r="C58" s="26"/>
      <c r="D58" s="26"/>
      <c r="E58" s="26"/>
      <c r="F58" s="27"/>
      <c r="G58" s="27"/>
      <c r="H58" s="27"/>
    </row>
    <row r="59" spans="1:8" ht="24.95" customHeight="1" thickTop="1" x14ac:dyDescent="0.25">
      <c r="A59" s="22"/>
      <c r="B59" s="22"/>
      <c r="C59" s="22"/>
      <c r="D59" s="22"/>
      <c r="E59" s="22"/>
      <c r="F59" s="23"/>
      <c r="G59" s="23"/>
      <c r="H59" s="23"/>
    </row>
    <row r="60" spans="1:8" ht="24.95" customHeight="1" x14ac:dyDescent="0.25">
      <c r="A60" s="22"/>
      <c r="B60" s="22"/>
      <c r="C60" s="22"/>
      <c r="D60" s="22"/>
      <c r="E60" s="22"/>
      <c r="F60" s="23"/>
      <c r="G60" s="23"/>
      <c r="H60" s="23"/>
    </row>
    <row r="61" spans="1:8" ht="24.95" customHeight="1" x14ac:dyDescent="0.25">
      <c r="A61" s="22"/>
      <c r="B61" s="22"/>
      <c r="C61" s="22"/>
      <c r="D61" s="22"/>
      <c r="E61" s="22"/>
      <c r="F61" s="23"/>
      <c r="G61" s="23"/>
      <c r="H61" s="23"/>
    </row>
    <row r="62" spans="1:8" ht="24.95" customHeight="1" x14ac:dyDescent="0.25">
      <c r="A62" s="22"/>
      <c r="B62" s="22"/>
      <c r="C62" s="22"/>
      <c r="D62" s="22"/>
      <c r="E62" s="22"/>
      <c r="F62" s="23"/>
      <c r="G62" s="23"/>
      <c r="H62" s="23"/>
    </row>
    <row r="63" spans="1:8" ht="24.95" customHeight="1" x14ac:dyDescent="0.25">
      <c r="A63" s="22"/>
      <c r="B63" s="22"/>
      <c r="C63" s="22"/>
      <c r="D63" s="22"/>
      <c r="E63" s="22"/>
      <c r="F63" s="23"/>
      <c r="G63" s="23"/>
      <c r="H63" s="23"/>
    </row>
    <row r="64" spans="1:8" ht="24.95" customHeight="1" x14ac:dyDescent="0.25">
      <c r="A64" s="22"/>
      <c r="B64" s="22"/>
      <c r="C64" s="22"/>
      <c r="D64" s="22"/>
      <c r="E64" s="22"/>
      <c r="F64" s="23"/>
      <c r="G64" s="23"/>
      <c r="H64" s="23"/>
    </row>
    <row r="65" spans="1:8" ht="24.95" customHeight="1" x14ac:dyDescent="0.25">
      <c r="A65" s="22"/>
      <c r="B65" s="22"/>
      <c r="C65" s="22"/>
      <c r="D65" s="22"/>
      <c r="E65" s="22"/>
      <c r="F65" s="23"/>
      <c r="G65" s="23"/>
      <c r="H65" s="23"/>
    </row>
    <row r="66" spans="1:8" ht="24.95" customHeight="1" x14ac:dyDescent="0.25">
      <c r="A66" s="22"/>
      <c r="B66" s="22"/>
      <c r="C66" s="22"/>
      <c r="D66" s="22"/>
      <c r="E66" s="22"/>
      <c r="F66" s="23"/>
      <c r="G66" s="23"/>
      <c r="H66" s="23"/>
    </row>
    <row r="67" spans="1:8" ht="24.95" customHeight="1" x14ac:dyDescent="0.25">
      <c r="A67" s="22"/>
      <c r="B67" s="22"/>
      <c r="C67" s="22"/>
      <c r="D67" s="22"/>
      <c r="E67" s="22"/>
      <c r="F67" s="23"/>
      <c r="G67" s="23"/>
      <c r="H67" s="23"/>
    </row>
    <row r="68" spans="1:8" ht="24.95" customHeight="1" x14ac:dyDescent="0.25">
      <c r="A68" s="22"/>
      <c r="B68" s="22"/>
      <c r="C68" s="22"/>
      <c r="D68" s="22"/>
      <c r="E68" s="24"/>
      <c r="F68" s="23"/>
      <c r="G68" s="23"/>
      <c r="H68" s="23"/>
    </row>
    <row r="69" spans="1:8" ht="24.95" customHeight="1" x14ac:dyDescent="0.25">
      <c r="A69" s="22"/>
      <c r="B69" s="22"/>
      <c r="C69" s="22"/>
      <c r="D69" s="22"/>
      <c r="E69" s="24"/>
      <c r="F69" s="23"/>
      <c r="G69" s="23"/>
      <c r="H69" s="23"/>
    </row>
    <row r="70" spans="1:8" ht="24.95" customHeight="1" x14ac:dyDescent="0.25">
      <c r="A70" s="24"/>
      <c r="B70" s="24"/>
      <c r="C70" s="24"/>
      <c r="D70" s="24"/>
      <c r="E70" s="24"/>
      <c r="F70" s="23"/>
      <c r="G70" s="23"/>
      <c r="H70" s="25"/>
    </row>
  </sheetData>
  <dataConsolidate/>
  <customSheetViews>
    <customSheetView guid="{73D963BB-7F40-4FDB-8E4D-5916A941C988}" showPageBreaks="1" printArea="1" state="hidden" view="pageBreakPreview" topLeftCell="A16">
      <selection activeCell="O28" sqref="O28"/>
      <rowBreaks count="1" manualBreakCount="1">
        <brk id="27" max="7" man="1"/>
      </rowBreaks>
      <pageMargins left="0.75" right="0.75" top="1" bottom="1" header="0.5" footer="0.5"/>
      <pageSetup paperSize="9" orientation="portrait" r:id="rId1"/>
      <headerFooter alignWithMargins="0">
        <oddFooter>&amp;L總務：
社長：
指導老師：</oddFooter>
      </headerFooter>
    </customSheetView>
  </customSheetViews>
  <mergeCells count="10">
    <mergeCell ref="A1:H1"/>
    <mergeCell ref="A2:H2"/>
    <mergeCell ref="A3:H3"/>
    <mergeCell ref="A4:B4"/>
    <mergeCell ref="C4:C5"/>
    <mergeCell ref="D4:D5"/>
    <mergeCell ref="E4:E5"/>
    <mergeCell ref="F4:F5"/>
    <mergeCell ref="G4:G5"/>
    <mergeCell ref="H4:H5"/>
  </mergeCells>
  <phoneticPr fontId="2" type="noConversion"/>
  <pageMargins left="0.75" right="0.75" top="1" bottom="1" header="0.5" footer="0.5"/>
  <pageSetup paperSize="9" orientation="portrait" r:id="rId2"/>
  <headerFooter alignWithMargins="0">
    <oddFooter>&amp;L總務：
社長：
指導老師：</oddFooter>
  </headerFooter>
  <rowBreaks count="1" manualBreakCount="1">
    <brk id="2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customSheetViews>
    <customSheetView guid="{73D963BB-7F40-4FDB-8E4D-5916A941C988}" showPageBreaks="1" state="hidden">
      <pageMargins left="0.7" right="0.7" top="0.75" bottom="0.75" header="0.3" footer="0.3"/>
      <pageSetup paperSize="9" orientation="portrait" horizontalDpi="300" verticalDpi="300" r:id="rId1"/>
    </customSheetView>
  </customSheetViews>
  <phoneticPr fontId="2" type="noConversion"/>
  <pageMargins left="0.7" right="0.7" top="0.75" bottom="0.75" header="0.3" footer="0.3"/>
  <pageSetup paperSize="9"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customSheetViews>
    <customSheetView guid="{73D963BB-7F40-4FDB-8E4D-5916A941C988}" showPageBreaks="1" state="hidden">
      <pageMargins left="0.7" right="0.7" top="0.75" bottom="0.75" header="0.3" footer="0.3"/>
      <pageSetup paperSize="9" orientation="portrait" horizontalDpi="300" verticalDpi="300" r:id="rId1"/>
    </customSheetView>
  </customSheetViews>
  <phoneticPr fontId="2" type="noConversion"/>
  <pageMargins left="0.7" right="0.7" top="0.75" bottom="0.75" header="0.3" footer="0.3"/>
  <pageSetup paperSize="9" orientation="portrait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customSheetViews>
    <customSheetView guid="{73D963BB-7F40-4FDB-8E4D-5916A941C988}" showPageBreaks="1" state="hidden">
      <pageMargins left="0.7" right="0.7" top="0.75" bottom="0.75" header="0.3" footer="0.3"/>
      <pageSetup paperSize="9" orientation="portrait" horizontalDpi="300" verticalDpi="300" r:id="rId1"/>
    </customSheetView>
  </customSheetViews>
  <phoneticPr fontId="2" type="noConversion"/>
  <pageMargins left="0.7" right="0.7" top="0.75" bottom="0.75" header="0.3" footer="0.3"/>
  <pageSetup paperSize="9" orientation="portrait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customSheetViews>
    <customSheetView guid="{73D963BB-7F40-4FDB-8E4D-5916A941C988}" showPageBreaks="1" state="hidden">
      <pageMargins left="0.7" right="0.7" top="0.75" bottom="0.75" header="0.3" footer="0.3"/>
      <pageSetup paperSize="9" orientation="portrait" horizontalDpi="300" verticalDpi="300" r:id="rId1"/>
    </customSheetView>
  </customSheetViews>
  <phoneticPr fontId="2" type="noConversion"/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7</vt:i4>
      </vt:variant>
    </vt:vector>
  </HeadingPairs>
  <TitlesOfParts>
    <vt:vector size="14" baseType="lpstr">
      <vt:lpstr>上學期收支明細</vt:lpstr>
      <vt:lpstr>Sheet2</vt:lpstr>
      <vt:lpstr>下學期收支明細</vt:lpstr>
      <vt:lpstr>工作表1</vt:lpstr>
      <vt:lpstr>工作表2</vt:lpstr>
      <vt:lpstr>工作表3</vt:lpstr>
      <vt:lpstr>工作表4</vt:lpstr>
      <vt:lpstr>下學期收支明細!Print_Area</vt:lpstr>
      <vt:lpstr>Print_Titles</vt:lpstr>
      <vt:lpstr>文藻外語大學學生社團收支明細帳</vt:lpstr>
      <vt:lpstr>月</vt:lpstr>
      <vt:lpstr>年</vt:lpstr>
      <vt:lpstr>社團名稱_瑜珈社</vt:lpstr>
      <vt:lpstr>登帳期間__105__學年度第_一_學期</vt:lpstr>
    </vt:vector>
  </TitlesOfParts>
  <Company>REGISTER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</dc:creator>
  <cp:lastModifiedBy>羅以婷</cp:lastModifiedBy>
  <cp:lastPrinted>2017-06-14T09:37:42Z</cp:lastPrinted>
  <dcterms:created xsi:type="dcterms:W3CDTF">2001-12-26T05:15:58Z</dcterms:created>
  <dcterms:modified xsi:type="dcterms:W3CDTF">2017-06-17T18:53:15Z</dcterms:modified>
</cp:coreProperties>
</file>